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20" windowWidth="15480" windowHeight="7365"/>
  </bookViews>
  <sheets>
    <sheet name="Приложение 1" sheetId="5" r:id="rId1"/>
    <sheet name="Приложение 3" sheetId="2" r:id="rId2"/>
    <sheet name="Приложение 4" sheetId="3" r:id="rId3"/>
  </sheets>
  <definedNames>
    <definedName name="_xlnm._FilterDatabase" localSheetId="2" hidden="1">'Приложение 4'!$A$8:$L$70</definedName>
    <definedName name="_xlnm.Print_Titles" localSheetId="1">'Приложение 3'!$6:$7</definedName>
    <definedName name="_xlnm.Print_Titles" localSheetId="2">'Приложение 4'!$7:$8</definedName>
    <definedName name="_xlnm.Print_Area" localSheetId="0">'Приложение 1'!$A$1:$H$40</definedName>
    <definedName name="_xlnm.Print_Area" localSheetId="1">'Приложение 3'!$A$1:$P$19</definedName>
    <definedName name="_xlnm.Print_Area" localSheetId="2">'Приложение 4'!$A$1:$J$71</definedName>
  </definedNames>
  <calcPr calcId="144525" concurrentCalc="0"/>
</workbook>
</file>

<file path=xl/calcChain.xml><?xml version="1.0" encoding="utf-8"?>
<calcChain xmlns="http://schemas.openxmlformats.org/spreadsheetml/2006/main">
  <c r="F71" i="3" l="1"/>
  <c r="G71" i="3"/>
  <c r="H71" i="3"/>
  <c r="I71" i="3"/>
  <c r="E71" i="3"/>
  <c r="I24" i="3"/>
  <c r="H11" i="2"/>
  <c r="I11" i="2"/>
  <c r="I30" i="3"/>
  <c r="H9" i="2"/>
  <c r="I9" i="2"/>
  <c r="I19" i="3"/>
  <c r="I35" i="3"/>
  <c r="I51" i="3"/>
  <c r="I61" i="3"/>
  <c r="I63" i="3"/>
  <c r="I13" i="3"/>
  <c r="J68" i="3"/>
  <c r="J69" i="3"/>
  <c r="J70" i="3"/>
  <c r="J71" i="3"/>
  <c r="E67" i="3"/>
  <c r="F67" i="3"/>
  <c r="G67" i="3"/>
  <c r="H67" i="3"/>
  <c r="I67" i="3"/>
  <c r="J67" i="3"/>
  <c r="J19" i="2"/>
  <c r="E63" i="3"/>
  <c r="F63" i="3"/>
  <c r="G63" i="3"/>
  <c r="H63" i="3"/>
  <c r="J63" i="3"/>
  <c r="E62" i="3"/>
  <c r="F62" i="3"/>
  <c r="G62" i="3"/>
  <c r="H62" i="3"/>
  <c r="I62" i="3"/>
  <c r="J62" i="3"/>
  <c r="H61" i="3"/>
  <c r="H57" i="3"/>
  <c r="G61" i="3"/>
  <c r="G57" i="3"/>
  <c r="I57" i="3"/>
  <c r="E40" i="3"/>
  <c r="E36" i="3"/>
  <c r="F40" i="3"/>
  <c r="F36" i="3"/>
  <c r="J36" i="3"/>
  <c r="J37" i="3"/>
  <c r="J38" i="3"/>
  <c r="J39" i="3"/>
  <c r="J40" i="3"/>
  <c r="E41" i="3"/>
  <c r="F41" i="3"/>
  <c r="J41" i="3"/>
  <c r="J42" i="3"/>
  <c r="J43" i="3"/>
  <c r="J44" i="3"/>
  <c r="J45" i="3"/>
  <c r="J46" i="3"/>
  <c r="E51" i="3"/>
  <c r="E47" i="3"/>
  <c r="F51" i="3"/>
  <c r="F47" i="3"/>
  <c r="G51" i="3"/>
  <c r="G47" i="3"/>
  <c r="H51" i="3"/>
  <c r="H47" i="3"/>
  <c r="I47" i="3"/>
  <c r="J47" i="3"/>
  <c r="J48" i="3"/>
  <c r="J49" i="3"/>
  <c r="J50" i="3"/>
  <c r="J51" i="3"/>
  <c r="E30" i="3"/>
  <c r="F30" i="3"/>
  <c r="G30" i="3"/>
  <c r="H30" i="3"/>
  <c r="J30" i="3"/>
  <c r="E35" i="3"/>
  <c r="E31" i="3"/>
  <c r="F35" i="3"/>
  <c r="F31" i="3"/>
  <c r="G35" i="3"/>
  <c r="G31" i="3"/>
  <c r="H35" i="3"/>
  <c r="H31" i="3"/>
  <c r="I31" i="3"/>
  <c r="J31" i="3"/>
  <c r="J32" i="3"/>
  <c r="J33" i="3"/>
  <c r="J34" i="3"/>
  <c r="J35" i="3"/>
  <c r="E24" i="3"/>
  <c r="E20" i="3"/>
  <c r="F24" i="3"/>
  <c r="F20" i="3"/>
  <c r="G24" i="3"/>
  <c r="G20" i="3"/>
  <c r="H24" i="3"/>
  <c r="H20" i="3"/>
  <c r="I20" i="3"/>
  <c r="J20" i="3"/>
  <c r="J21" i="3"/>
  <c r="J22" i="3"/>
  <c r="J23" i="3"/>
  <c r="J24" i="3"/>
  <c r="E25" i="3"/>
  <c r="F25" i="3"/>
  <c r="G25" i="3"/>
  <c r="H25" i="3"/>
  <c r="I25" i="3"/>
  <c r="J25" i="3"/>
  <c r="J26" i="3"/>
  <c r="J27" i="3"/>
  <c r="J28" i="3"/>
  <c r="J29" i="3"/>
  <c r="J17" i="3"/>
  <c r="J18" i="3"/>
  <c r="E19" i="3"/>
  <c r="F19" i="3"/>
  <c r="G19" i="3"/>
  <c r="H19" i="3"/>
  <c r="J19" i="3"/>
  <c r="J16" i="3"/>
  <c r="E15" i="3"/>
  <c r="F15" i="3"/>
  <c r="G15" i="3"/>
  <c r="H15" i="3"/>
  <c r="I15" i="3"/>
  <c r="J15" i="3"/>
  <c r="E10" i="3"/>
  <c r="F10" i="3"/>
  <c r="G10" i="3"/>
  <c r="J10" i="3"/>
  <c r="J11" i="3"/>
  <c r="H13" i="3"/>
  <c r="H10" i="3"/>
  <c r="I10" i="3"/>
  <c r="I8" i="2"/>
  <c r="G8" i="2"/>
  <c r="H8" i="2"/>
  <c r="J10" i="2"/>
  <c r="J12" i="2"/>
  <c r="J13" i="2"/>
  <c r="J14" i="2"/>
  <c r="J15" i="2"/>
  <c r="J16" i="2"/>
  <c r="J17" i="2"/>
  <c r="J18" i="2"/>
  <c r="I9" i="3"/>
  <c r="G13" i="3"/>
  <c r="G9" i="3"/>
  <c r="H9" i="3"/>
  <c r="E8" i="2"/>
  <c r="F8" i="2"/>
  <c r="J8" i="2"/>
  <c r="J11" i="2"/>
  <c r="J9" i="2"/>
  <c r="J12" i="3"/>
  <c r="E56" i="3"/>
  <c r="E52" i="3"/>
  <c r="F56" i="3"/>
  <c r="F52" i="3"/>
  <c r="J53" i="3"/>
  <c r="J54" i="3"/>
  <c r="J55" i="3"/>
  <c r="J58" i="3"/>
  <c r="J59" i="3"/>
  <c r="J60" i="3"/>
  <c r="E61" i="3"/>
  <c r="E57" i="3"/>
  <c r="F61" i="3"/>
  <c r="F57" i="3"/>
  <c r="J61" i="3"/>
  <c r="E13" i="3"/>
  <c r="J56" i="3"/>
  <c r="F13" i="3"/>
  <c r="F9" i="3"/>
  <c r="J57" i="3"/>
  <c r="E9" i="3"/>
  <c r="J9" i="3"/>
  <c r="J13" i="3"/>
  <c r="J52" i="3"/>
</calcChain>
</file>

<file path=xl/sharedStrings.xml><?xml version="1.0" encoding="utf-8"?>
<sst xmlns="http://schemas.openxmlformats.org/spreadsheetml/2006/main" count="261" uniqueCount="108">
  <si>
    <t>№ п/п</t>
  </si>
  <si>
    <t>всего</t>
  </si>
  <si>
    <t>Муниципальная программа</t>
  </si>
  <si>
    <t>Итого</t>
  </si>
  <si>
    <t>Главный распорядитель бюджетных средств</t>
  </si>
  <si>
    <t>Статус</t>
  </si>
  <si>
    <t>бюджет Вятскополянского района</t>
  </si>
  <si>
    <t>областной бюджет</t>
  </si>
  <si>
    <t>федеральный бюджет</t>
  </si>
  <si>
    <t>итого</t>
  </si>
  <si>
    <t>Источники финансирования</t>
  </si>
  <si>
    <t>к муниципальной программе</t>
  </si>
  <si>
    <t xml:space="preserve">Прогнозная (справочная) оценка ресурсного обеспечения реализации муниципальной
</t>
  </si>
  <si>
    <t>программы за счет всех источников финансирования</t>
  </si>
  <si>
    <t>Отдельное мероприятие</t>
  </si>
  <si>
    <t>Наименование муниципальной программы, отдельного мероприятия</t>
  </si>
  <si>
    <t xml:space="preserve">«Развитие жилищно-коммунального хозяйства» </t>
  </si>
  <si>
    <t xml:space="preserve">«Организация досуга и библиотечного обслуживания населения» </t>
  </si>
  <si>
    <t xml:space="preserve">«Развитие физической культуры и спорта» </t>
  </si>
  <si>
    <t>«Благоустройство территории поселения»</t>
  </si>
  <si>
    <t xml:space="preserve">«Обеспечение безопасности жизнедеятельности населения» </t>
  </si>
  <si>
    <t xml:space="preserve">«Обеспечение пожарной безопасности» </t>
  </si>
  <si>
    <t xml:space="preserve">«Развитие транспортной инфраструктуры (содержание и ремонт дорог)» </t>
  </si>
  <si>
    <t>2</t>
  </si>
  <si>
    <t>1</t>
  </si>
  <si>
    <t>3</t>
  </si>
  <si>
    <t>4</t>
  </si>
  <si>
    <t>5</t>
  </si>
  <si>
    <t>6</t>
  </si>
  <si>
    <t>7</t>
  </si>
  <si>
    <t>8</t>
  </si>
  <si>
    <t xml:space="preserve">«Управление муниципальным имуществом» </t>
  </si>
  <si>
    <t>Приложение 1</t>
  </si>
  <si>
    <t>Наименование муниципальной программы, отдельного мероприятия, наименование показателей</t>
  </si>
  <si>
    <t>Единица измерения</t>
  </si>
  <si>
    <t>Значение показателя эффективности</t>
  </si>
  <si>
    <t>1.1</t>
  </si>
  <si>
    <t>Количество фактов нецелевого использования бюджетных средств</t>
  </si>
  <si>
    <t>Единиц</t>
  </si>
  <si>
    <t>1.2</t>
  </si>
  <si>
    <t>Итоговая балльная оценка по результатам мониторинга соблюдения требований бюджетного законодательства и оценки качества организации и осуществления бюджетного процесса в городских и сельских поселениях Вятскополянского района</t>
  </si>
  <si>
    <t>Балл</t>
  </si>
  <si>
    <t>1.3</t>
  </si>
  <si>
    <t>Доля ответов на обращение граждан в администрацию поселения, направленных с соблюдением сроков</t>
  </si>
  <si>
    <t>%</t>
  </si>
  <si>
    <r>
      <t>Отдельное мероприятие «Обеспечение пожарной безопасности»</t>
    </r>
    <r>
      <rPr>
        <b/>
        <sz val="12"/>
        <color indexed="8"/>
        <rFont val="Calibri"/>
        <family val="2"/>
        <charset val="204"/>
      </rPr>
      <t xml:space="preserve"> </t>
    </r>
  </si>
  <si>
    <t>2.1</t>
  </si>
  <si>
    <t>Количество предписаний органов пожтехнадзора</t>
  </si>
  <si>
    <r>
      <t>Отдельное мероприятие «Развитие транспортной инфраструктуры (содержание и ремонт дорог)»</t>
    </r>
    <r>
      <rPr>
        <b/>
        <sz val="12"/>
        <color indexed="8"/>
        <rFont val="Calibri"/>
        <family val="2"/>
        <charset val="204"/>
      </rPr>
      <t xml:space="preserve"> </t>
    </r>
  </si>
  <si>
    <t>3.1</t>
  </si>
  <si>
    <t xml:space="preserve"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 </t>
  </si>
  <si>
    <t>3.2</t>
  </si>
  <si>
    <t>Доля протяженности отремонтированных автомобильных дорог общего пользования местного значения в границах населенного пункта</t>
  </si>
  <si>
    <t xml:space="preserve">Отдельное мероприятие «Управление муниципальным имуществом» </t>
  </si>
  <si>
    <t>4.1</t>
  </si>
  <si>
    <t>Доля площади земельных участков, поставленных на кадастровый учет по данным реестра</t>
  </si>
  <si>
    <t>4.2</t>
  </si>
  <si>
    <t>Доля объектов недвижимости, на которые зарегистрировано право собственности (оперативное управление) в общем количестве объектов недвижимости, учитываемых в реестре муниципального имущества и подлежащего государственной регистрации</t>
  </si>
  <si>
    <t xml:space="preserve">Отдельное мероприятие «Развитие жилищно-коммунального хозяйства» </t>
  </si>
  <si>
    <t>5.1</t>
  </si>
  <si>
    <t>Доля  модернизированных объектов коммунальной инфраструктуры</t>
  </si>
  <si>
    <t>5.2</t>
  </si>
  <si>
    <t>Количество аварийных ситуаций в поселении</t>
  </si>
  <si>
    <t>7.1</t>
  </si>
  <si>
    <t>Количество пенсионеров, получивших пенсии за выслугу лет и доплату к пенсии</t>
  </si>
  <si>
    <t>Человек</t>
  </si>
  <si>
    <t xml:space="preserve">Отдельное мероприятие «Развитие физической культуры и спорта» </t>
  </si>
  <si>
    <t>8.1</t>
  </si>
  <si>
    <t>Количество участников соревнований всех уровней</t>
  </si>
  <si>
    <t xml:space="preserve">Отдельное мероприятие «Обеспечение безопасности жизнедеятельности населения» </t>
  </si>
  <si>
    <t>Доля своевременно  ликвидированных чрезвычайных ситуаций, возникших на территории поселения</t>
  </si>
  <si>
    <t xml:space="preserve">Приложение 2
</t>
  </si>
  <si>
    <t>11</t>
  </si>
  <si>
    <t xml:space="preserve">Отдельное мероприятие «Предоставление мер социальной поддержки отдельным категориям граждан Ершовского сельского поселения» </t>
  </si>
  <si>
    <t>2020 год</t>
  </si>
  <si>
    <t>2021 год</t>
  </si>
  <si>
    <t>Отдельное мероприятие «Благоустройство территории поселения»</t>
  </si>
  <si>
    <t>Расходы на реализацию муниципальной программы за счет средств бюджета Ершовского сельского поселения</t>
  </si>
  <si>
    <t>администрация Ершовского сельского поселения</t>
  </si>
  <si>
    <t xml:space="preserve">   "Организация деятельности администрации Ершовского сельского  поселения"</t>
  </si>
  <si>
    <t xml:space="preserve">«Предоставление мер социальной поддержки отдельным категориям граждан Ершовского сельского поселения» </t>
  </si>
  <si>
    <t>бюджет Ершовского сельского поселения</t>
  </si>
  <si>
    <t>"Организация деятельности администрации Ершовского сельского  поселения"</t>
  </si>
  <si>
    <t>Отдельное мероприятие "Организация деятельности администрации Ершовского сельского  поселения"</t>
  </si>
  <si>
    <t>Количество проведенных культурно-досуговых мероприятий</t>
  </si>
  <si>
    <t xml:space="preserve">Количество книжных изданий, выдаваемых населению </t>
  </si>
  <si>
    <t>Экземпляров</t>
  </si>
  <si>
    <t>Отдельное мероприятие «Организация досуга и библиотечного обслуживания населения»</t>
  </si>
  <si>
    <t>6.1</t>
  </si>
  <si>
    <t>6.2</t>
  </si>
  <si>
    <t>2024 год</t>
  </si>
  <si>
    <t>2022 год</t>
  </si>
  <si>
    <t>2023 год</t>
  </si>
  <si>
    <t xml:space="preserve">Приложение 3
</t>
  </si>
  <si>
    <t xml:space="preserve">Приложение 4
</t>
  </si>
  <si>
    <t>«Создание условий, для развития Ершовского сельского поселения на 2020-2024 годы"</t>
  </si>
  <si>
    <t>Выполнение плана по утвержденным бюджетным назначениям на выполнение мероприятий по благоустройству территории сельского поселения</t>
  </si>
  <si>
    <t>Муниципальная программа «Создание условий, для развития Ершовского сельского поселения на 2020-2024 годы"</t>
  </si>
  <si>
    <t xml:space="preserve">Сведения о целевых показателях эффективности реализации муниципальной программы </t>
  </si>
  <si>
    <t>"Обеспечение проведения выборов и референдумов"</t>
  </si>
  <si>
    <t>8.1.</t>
  </si>
  <si>
    <t>Отдельное мероприятие "Обеспечение проведения выборов и референдумов"</t>
  </si>
  <si>
    <t>Финансовое обеспечение проведения выборов и референдумов.</t>
  </si>
  <si>
    <t>6.2.</t>
  </si>
  <si>
    <t>Мероприятия по внесению изменений в правила землепользования и застройки, в части подготовки сведений о границах территориальных зон.</t>
  </si>
  <si>
    <t xml:space="preserve"> к  Постановлению                                  от 15.01.2020 № 4  </t>
  </si>
  <si>
    <t xml:space="preserve">к  Постановлению от 15.01.2020   №  4 </t>
  </si>
  <si>
    <t xml:space="preserve">к Постановлению от 15.01.2020 №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</si>
</sst>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_ ;\-#,##0.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05">
    <xf numFmtId="0" fontId="0" fillId="0" borderId="0" xfId="0"/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justify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9" fillId="0" borderId="5" xfId="0" applyFont="1" applyBorder="1"/>
    <xf numFmtId="0" fontId="9" fillId="0" borderId="0" xfId="0" applyFont="1" applyBorder="1"/>
    <xf numFmtId="49" fontId="9" fillId="0" borderId="6" xfId="0" applyNumberFormat="1" applyFont="1" applyBorder="1" applyAlignment="1">
      <alignment horizontal="center"/>
    </xf>
    <xf numFmtId="0" fontId="9" fillId="0" borderId="6" xfId="0" applyFont="1" applyBorder="1"/>
    <xf numFmtId="165" fontId="5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0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49" fontId="10" fillId="0" borderId="2" xfId="0" applyNumberFormat="1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65" fontId="10" fillId="0" borderId="1" xfId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165" fontId="10" fillId="0" borderId="0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 wrapText="1"/>
    </xf>
    <xf numFmtId="0" fontId="5" fillId="0" borderId="0" xfId="0" applyFont="1" applyFill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top" wrapText="1"/>
    </xf>
    <xf numFmtId="165" fontId="5" fillId="0" borderId="4" xfId="1" applyNumberFormat="1" applyFont="1" applyBorder="1" applyAlignment="1">
      <alignment horizontal="center" vertical="top" wrapText="1"/>
    </xf>
    <xf numFmtId="165" fontId="5" fillId="0" borderId="2" xfId="1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0" borderId="11" xfId="1" applyNumberFormat="1" applyFont="1" applyBorder="1" applyAlignment="1">
      <alignment horizontal="center" vertical="top" wrapText="1"/>
    </xf>
    <xf numFmtId="165" fontId="5" fillId="0" borderId="0" xfId="1" applyNumberFormat="1" applyFont="1" applyBorder="1" applyAlignment="1">
      <alignment horizontal="center" vertical="top" wrapText="1"/>
    </xf>
    <xf numFmtId="0" fontId="0" fillId="0" borderId="0" xfId="0" applyAlignment="1">
      <alignment horizontal="right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0"/>
  <sheetViews>
    <sheetView tabSelected="1" view="pageBreakPreview" workbookViewId="0">
      <selection activeCell="M5" sqref="M5"/>
    </sheetView>
  </sheetViews>
  <sheetFormatPr defaultRowHeight="15.75" x14ac:dyDescent="0.25"/>
  <cols>
    <col min="1" max="1" width="10.28515625" style="1" customWidth="1"/>
    <col min="2" max="2" width="80.42578125" style="2" customWidth="1"/>
    <col min="3" max="3" width="14.42578125" style="3" customWidth="1"/>
    <col min="4" max="8" width="10.28515625" style="3" customWidth="1"/>
    <col min="9" max="11" width="9.140625" style="2" hidden="1" customWidth="1"/>
    <col min="12" max="16384" width="9.140625" style="2"/>
  </cols>
  <sheetData>
    <row r="1" spans="1:11" x14ac:dyDescent="0.25">
      <c r="G1" s="68" t="s">
        <v>32</v>
      </c>
      <c r="H1" s="68"/>
    </row>
    <row r="2" spans="1:11" ht="15.75" customHeight="1" x14ac:dyDescent="0.25">
      <c r="F2" s="75" t="s">
        <v>105</v>
      </c>
      <c r="G2" s="75"/>
      <c r="H2" s="75"/>
    </row>
    <row r="3" spans="1:11" ht="16.5" customHeight="1" x14ac:dyDescent="0.25">
      <c r="F3" s="104"/>
      <c r="G3" s="104"/>
      <c r="H3" s="104"/>
    </row>
    <row r="4" spans="1:11" ht="18.75" customHeight="1" x14ac:dyDescent="0.25">
      <c r="A4" s="72" t="s">
        <v>98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18.75" customHeight="1" x14ac:dyDescent="0.25">
      <c r="A5" s="72" t="s">
        <v>95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7" spans="1:11" s="3" customFormat="1" x14ac:dyDescent="0.25">
      <c r="A7" s="73" t="s">
        <v>0</v>
      </c>
      <c r="B7" s="74" t="s">
        <v>33</v>
      </c>
      <c r="C7" s="74" t="s">
        <v>34</v>
      </c>
      <c r="D7" s="69" t="s">
        <v>35</v>
      </c>
      <c r="E7" s="70"/>
      <c r="F7" s="70"/>
      <c r="G7" s="70"/>
      <c r="H7" s="70"/>
      <c r="I7" s="70"/>
      <c r="J7" s="70"/>
      <c r="K7" s="71"/>
    </row>
    <row r="8" spans="1:11" s="3" customFormat="1" x14ac:dyDescent="0.25">
      <c r="A8" s="73"/>
      <c r="B8" s="74"/>
      <c r="C8" s="74"/>
      <c r="D8" s="21">
        <v>2020</v>
      </c>
      <c r="E8" s="21">
        <v>2021</v>
      </c>
      <c r="F8" s="38">
        <v>2022</v>
      </c>
      <c r="G8" s="38">
        <v>2023</v>
      </c>
      <c r="H8" s="38">
        <v>2024</v>
      </c>
      <c r="I8" s="21"/>
      <c r="J8" s="21"/>
      <c r="K8" s="21"/>
    </row>
    <row r="9" spans="1:11" ht="31.5" x14ac:dyDescent="0.25">
      <c r="A9" s="20"/>
      <c r="B9" s="4" t="s">
        <v>97</v>
      </c>
      <c r="C9" s="21"/>
      <c r="D9" s="21"/>
      <c r="E9" s="21"/>
      <c r="F9" s="21"/>
      <c r="G9" s="21"/>
      <c r="H9" s="21"/>
      <c r="I9" s="12"/>
      <c r="J9" s="12"/>
      <c r="K9" s="12"/>
    </row>
    <row r="10" spans="1:11" ht="31.5" x14ac:dyDescent="0.25">
      <c r="A10" s="20" t="s">
        <v>24</v>
      </c>
      <c r="B10" s="5" t="s">
        <v>83</v>
      </c>
      <c r="C10" s="21"/>
      <c r="D10" s="21"/>
      <c r="E10" s="21"/>
      <c r="F10" s="21"/>
      <c r="G10" s="21"/>
      <c r="H10" s="21"/>
      <c r="I10" s="12"/>
      <c r="J10" s="12"/>
      <c r="K10" s="12"/>
    </row>
    <row r="11" spans="1:11" x14ac:dyDescent="0.25">
      <c r="A11" s="20" t="s">
        <v>36</v>
      </c>
      <c r="B11" s="6" t="s">
        <v>37</v>
      </c>
      <c r="C11" s="21" t="s">
        <v>38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</row>
    <row r="12" spans="1:11" ht="63" x14ac:dyDescent="0.25">
      <c r="A12" s="20" t="s">
        <v>39</v>
      </c>
      <c r="B12" s="6" t="s">
        <v>40</v>
      </c>
      <c r="C12" s="21" t="s">
        <v>41</v>
      </c>
      <c r="D12" s="21">
        <v>17</v>
      </c>
      <c r="E12" s="21">
        <v>18</v>
      </c>
      <c r="F12" s="21">
        <v>19</v>
      </c>
      <c r="G12" s="21">
        <v>20</v>
      </c>
      <c r="H12" s="21">
        <v>21</v>
      </c>
      <c r="I12" s="21">
        <v>22</v>
      </c>
      <c r="J12" s="21">
        <v>23</v>
      </c>
      <c r="K12" s="21">
        <v>24</v>
      </c>
    </row>
    <row r="13" spans="1:11" ht="31.5" x14ac:dyDescent="0.25">
      <c r="A13" s="20" t="s">
        <v>42</v>
      </c>
      <c r="B13" s="6" t="s">
        <v>43</v>
      </c>
      <c r="C13" s="21" t="s">
        <v>44</v>
      </c>
      <c r="D13" s="21">
        <v>100</v>
      </c>
      <c r="E13" s="21">
        <v>100</v>
      </c>
      <c r="F13" s="21">
        <v>100</v>
      </c>
      <c r="G13" s="21">
        <v>100</v>
      </c>
      <c r="H13" s="21">
        <v>100</v>
      </c>
      <c r="I13" s="21">
        <v>100</v>
      </c>
      <c r="J13" s="21">
        <v>100</v>
      </c>
      <c r="K13" s="21">
        <v>100</v>
      </c>
    </row>
    <row r="14" spans="1:11" x14ac:dyDescent="0.25">
      <c r="A14" s="20" t="s">
        <v>23</v>
      </c>
      <c r="B14" s="7" t="s">
        <v>45</v>
      </c>
      <c r="C14" s="21"/>
      <c r="D14" s="21"/>
      <c r="E14" s="21"/>
      <c r="F14" s="21"/>
      <c r="G14" s="21"/>
      <c r="H14" s="21"/>
      <c r="I14" s="12"/>
      <c r="J14" s="12"/>
      <c r="K14" s="12"/>
    </row>
    <row r="15" spans="1:11" x14ac:dyDescent="0.25">
      <c r="A15" s="20" t="s">
        <v>46</v>
      </c>
      <c r="B15" s="8" t="s">
        <v>47</v>
      </c>
      <c r="C15" s="21" t="s">
        <v>38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</row>
    <row r="16" spans="1:11" ht="31.5" x14ac:dyDescent="0.25">
      <c r="A16" s="20" t="s">
        <v>25</v>
      </c>
      <c r="B16" s="7" t="s">
        <v>48</v>
      </c>
      <c r="C16" s="21"/>
      <c r="D16" s="21"/>
      <c r="E16" s="21"/>
      <c r="F16" s="21"/>
      <c r="G16" s="21"/>
      <c r="H16" s="21"/>
      <c r="I16" s="12"/>
      <c r="J16" s="12"/>
      <c r="K16" s="12"/>
    </row>
    <row r="17" spans="1:11" ht="47.25" x14ac:dyDescent="0.25">
      <c r="A17" s="20" t="s">
        <v>49</v>
      </c>
      <c r="B17" s="6" t="s">
        <v>50</v>
      </c>
      <c r="C17" s="21" t="s">
        <v>44</v>
      </c>
      <c r="D17" s="9">
        <v>90</v>
      </c>
      <c r="E17" s="9">
        <v>81</v>
      </c>
      <c r="F17" s="9">
        <v>81</v>
      </c>
      <c r="G17" s="9">
        <v>81</v>
      </c>
      <c r="H17" s="9">
        <v>75</v>
      </c>
      <c r="I17" s="9">
        <v>75</v>
      </c>
      <c r="J17" s="9">
        <v>75</v>
      </c>
      <c r="K17" s="9">
        <v>75</v>
      </c>
    </row>
    <row r="18" spans="1:11" ht="31.5" x14ac:dyDescent="0.25">
      <c r="A18" s="20" t="s">
        <v>51</v>
      </c>
      <c r="B18" s="6" t="s">
        <v>52</v>
      </c>
      <c r="C18" s="21" t="s">
        <v>44</v>
      </c>
      <c r="D18" s="21">
        <v>10</v>
      </c>
      <c r="E18" s="21">
        <v>19</v>
      </c>
      <c r="F18" s="21">
        <v>19</v>
      </c>
      <c r="G18" s="21">
        <v>19</v>
      </c>
      <c r="H18" s="21">
        <v>25</v>
      </c>
      <c r="I18" s="21">
        <v>25</v>
      </c>
      <c r="J18" s="21">
        <v>25</v>
      </c>
      <c r="K18" s="21">
        <v>25</v>
      </c>
    </row>
    <row r="19" spans="1:11" hidden="1" x14ac:dyDescent="0.25">
      <c r="A19" s="10"/>
      <c r="B19" s="24"/>
      <c r="C19" s="11"/>
      <c r="D19" s="11"/>
      <c r="E19" s="11"/>
      <c r="F19" s="11"/>
      <c r="G19" s="11"/>
      <c r="H19" s="11"/>
    </row>
    <row r="20" spans="1:11" x14ac:dyDescent="0.25">
      <c r="A20" s="20" t="s">
        <v>26</v>
      </c>
      <c r="B20" s="7" t="s">
        <v>53</v>
      </c>
      <c r="C20" s="21"/>
      <c r="D20" s="21"/>
      <c r="E20" s="21"/>
      <c r="F20" s="21"/>
      <c r="G20" s="21"/>
      <c r="H20" s="22"/>
      <c r="I20" s="12"/>
      <c r="J20" s="12"/>
      <c r="K20" s="12"/>
    </row>
    <row r="21" spans="1:11" ht="31.5" x14ac:dyDescent="0.25">
      <c r="A21" s="20" t="s">
        <v>54</v>
      </c>
      <c r="B21" s="6" t="s">
        <v>55</v>
      </c>
      <c r="C21" s="21" t="s">
        <v>44</v>
      </c>
      <c r="D21" s="21">
        <v>5</v>
      </c>
      <c r="E21" s="21">
        <v>10</v>
      </c>
      <c r="F21" s="21">
        <v>15</v>
      </c>
      <c r="G21" s="21">
        <v>20</v>
      </c>
      <c r="H21" s="22">
        <v>25</v>
      </c>
      <c r="I21" s="12">
        <v>25</v>
      </c>
      <c r="J21" s="12">
        <v>25</v>
      </c>
      <c r="K21" s="12">
        <v>25</v>
      </c>
    </row>
    <row r="22" spans="1:11" ht="63" x14ac:dyDescent="0.25">
      <c r="A22" s="20" t="s">
        <v>56</v>
      </c>
      <c r="B22" s="8" t="s">
        <v>57</v>
      </c>
      <c r="C22" s="21" t="s">
        <v>44</v>
      </c>
      <c r="D22" s="21">
        <v>20</v>
      </c>
      <c r="E22" s="55">
        <v>20</v>
      </c>
      <c r="F22" s="55">
        <v>20</v>
      </c>
      <c r="G22" s="55">
        <v>20</v>
      </c>
      <c r="H22" s="55">
        <v>20</v>
      </c>
      <c r="I22" s="22">
        <v>40</v>
      </c>
      <c r="J22" s="22">
        <v>40</v>
      </c>
      <c r="K22" s="22">
        <v>40</v>
      </c>
    </row>
    <row r="23" spans="1:11" hidden="1" x14ac:dyDescent="0.25">
      <c r="A23" s="20" t="s">
        <v>27</v>
      </c>
      <c r="B23" s="7" t="s">
        <v>58</v>
      </c>
      <c r="C23" s="21"/>
      <c r="D23" s="21"/>
      <c r="E23" s="21"/>
      <c r="F23" s="21"/>
      <c r="G23" s="21"/>
      <c r="H23" s="22"/>
      <c r="I23" s="12"/>
      <c r="J23" s="12"/>
      <c r="K23" s="12"/>
    </row>
    <row r="24" spans="1:11" hidden="1" x14ac:dyDescent="0.25">
      <c r="A24" s="20" t="s">
        <v>59</v>
      </c>
      <c r="B24" s="6" t="s">
        <v>60</v>
      </c>
      <c r="C24" s="21" t="s">
        <v>44</v>
      </c>
      <c r="D24" s="21">
        <v>0</v>
      </c>
      <c r="E24" s="21">
        <v>10</v>
      </c>
      <c r="F24" s="21">
        <v>12</v>
      </c>
      <c r="G24" s="21">
        <v>15</v>
      </c>
      <c r="H24" s="22">
        <v>20</v>
      </c>
      <c r="I24" s="22">
        <v>20</v>
      </c>
      <c r="J24" s="22">
        <v>20</v>
      </c>
      <c r="K24" s="22">
        <v>20</v>
      </c>
    </row>
    <row r="25" spans="1:11" hidden="1" x14ac:dyDescent="0.25">
      <c r="A25" s="20" t="s">
        <v>61</v>
      </c>
      <c r="B25" s="6" t="s">
        <v>62</v>
      </c>
      <c r="C25" s="21" t="s">
        <v>38</v>
      </c>
      <c r="D25" s="21">
        <v>0</v>
      </c>
      <c r="E25" s="21">
        <v>0</v>
      </c>
      <c r="F25" s="21">
        <v>0</v>
      </c>
      <c r="G25" s="21">
        <v>0</v>
      </c>
      <c r="H25" s="22">
        <v>0</v>
      </c>
      <c r="I25" s="22">
        <v>0</v>
      </c>
      <c r="J25" s="22">
        <v>0</v>
      </c>
      <c r="K25" s="22">
        <v>0</v>
      </c>
    </row>
    <row r="26" spans="1:11" ht="31.5" hidden="1" x14ac:dyDescent="0.25">
      <c r="A26" s="35" t="s">
        <v>28</v>
      </c>
      <c r="B26" s="37" t="s">
        <v>87</v>
      </c>
      <c r="C26" s="36"/>
      <c r="D26" s="36"/>
      <c r="E26" s="36"/>
      <c r="F26" s="36"/>
      <c r="G26" s="36"/>
      <c r="H26" s="34"/>
      <c r="I26" s="34"/>
      <c r="J26" s="34"/>
      <c r="K26" s="34"/>
    </row>
    <row r="27" spans="1:11" hidden="1" x14ac:dyDescent="0.25">
      <c r="A27" s="35" t="s">
        <v>88</v>
      </c>
      <c r="B27" s="6" t="s">
        <v>84</v>
      </c>
      <c r="C27" s="36" t="s">
        <v>38</v>
      </c>
      <c r="D27" s="36">
        <v>243</v>
      </c>
      <c r="E27" s="36">
        <v>257</v>
      </c>
      <c r="F27" s="36">
        <v>260</v>
      </c>
      <c r="G27" s="36">
        <v>276</v>
      </c>
      <c r="H27" s="34">
        <v>284</v>
      </c>
      <c r="I27" s="34">
        <v>0</v>
      </c>
      <c r="J27" s="34">
        <v>0</v>
      </c>
      <c r="K27" s="34">
        <v>0</v>
      </c>
    </row>
    <row r="28" spans="1:11" ht="19.5" hidden="1" customHeight="1" x14ac:dyDescent="0.25">
      <c r="A28" s="35" t="s">
        <v>89</v>
      </c>
      <c r="B28" s="6" t="s">
        <v>85</v>
      </c>
      <c r="C28" s="36" t="s">
        <v>86</v>
      </c>
      <c r="D28" s="36">
        <v>3515</v>
      </c>
      <c r="E28" s="36">
        <v>3520</v>
      </c>
      <c r="F28" s="36">
        <v>3527</v>
      </c>
      <c r="G28" s="36">
        <v>3533</v>
      </c>
      <c r="H28" s="34">
        <v>3540</v>
      </c>
      <c r="I28" s="34">
        <v>0</v>
      </c>
      <c r="J28" s="34">
        <v>0</v>
      </c>
      <c r="K28" s="34">
        <v>0</v>
      </c>
    </row>
    <row r="29" spans="1:11" ht="31.5" x14ac:dyDescent="0.25">
      <c r="A29" s="20" t="s">
        <v>27</v>
      </c>
      <c r="B29" s="7" t="s">
        <v>73</v>
      </c>
      <c r="C29" s="21"/>
      <c r="D29" s="21"/>
      <c r="E29" s="21"/>
      <c r="F29" s="21"/>
      <c r="G29" s="21"/>
      <c r="H29" s="22"/>
      <c r="I29" s="12"/>
      <c r="J29" s="12"/>
      <c r="K29" s="12"/>
    </row>
    <row r="30" spans="1:11" ht="18" customHeight="1" x14ac:dyDescent="0.25">
      <c r="A30" s="20" t="s">
        <v>59</v>
      </c>
      <c r="B30" s="8" t="s">
        <v>64</v>
      </c>
      <c r="C30" s="21" t="s">
        <v>65</v>
      </c>
      <c r="D30" s="21">
        <v>2</v>
      </c>
      <c r="E30" s="21">
        <v>2</v>
      </c>
      <c r="F30" s="21">
        <v>2</v>
      </c>
      <c r="G30" s="21">
        <v>2</v>
      </c>
      <c r="H30" s="21">
        <v>2</v>
      </c>
      <c r="I30" s="21">
        <v>2</v>
      </c>
      <c r="J30" s="21">
        <v>2</v>
      </c>
      <c r="K30" s="21">
        <v>2</v>
      </c>
    </row>
    <row r="31" spans="1:11" hidden="1" x14ac:dyDescent="0.25">
      <c r="A31" s="20" t="s">
        <v>30</v>
      </c>
      <c r="B31" s="7" t="s">
        <v>66</v>
      </c>
      <c r="C31" s="21"/>
      <c r="D31" s="21"/>
      <c r="E31" s="21"/>
      <c r="F31" s="21"/>
      <c r="G31" s="21"/>
      <c r="H31" s="22"/>
      <c r="I31" s="12"/>
      <c r="J31" s="12"/>
      <c r="K31" s="12"/>
    </row>
    <row r="32" spans="1:11" hidden="1" x14ac:dyDescent="0.25">
      <c r="A32" s="20" t="s">
        <v>67</v>
      </c>
      <c r="B32" s="8" t="s">
        <v>68</v>
      </c>
      <c r="C32" s="21" t="s">
        <v>65</v>
      </c>
      <c r="D32" s="21">
        <v>15</v>
      </c>
      <c r="E32" s="21">
        <v>15</v>
      </c>
      <c r="F32" s="21">
        <v>15</v>
      </c>
      <c r="G32" s="21">
        <v>15</v>
      </c>
      <c r="H32" s="21">
        <v>15</v>
      </c>
      <c r="I32" s="21">
        <v>15</v>
      </c>
      <c r="J32" s="21">
        <v>15</v>
      </c>
      <c r="K32" s="21">
        <v>15</v>
      </c>
    </row>
    <row r="33" spans="1:11" x14ac:dyDescent="0.25">
      <c r="A33" s="20" t="s">
        <v>28</v>
      </c>
      <c r="B33" s="7" t="s">
        <v>76</v>
      </c>
      <c r="C33" s="21"/>
      <c r="D33" s="21"/>
      <c r="E33" s="21"/>
      <c r="F33" s="21"/>
      <c r="G33" s="21"/>
      <c r="H33" s="22"/>
      <c r="I33" s="12"/>
      <c r="J33" s="12"/>
      <c r="K33" s="12"/>
    </row>
    <row r="34" spans="1:11" ht="30.75" customHeight="1" x14ac:dyDescent="0.25">
      <c r="A34" s="20" t="s">
        <v>88</v>
      </c>
      <c r="B34" s="13" t="s">
        <v>96</v>
      </c>
      <c r="C34" s="9" t="s">
        <v>44</v>
      </c>
      <c r="D34" s="9">
        <v>100</v>
      </c>
      <c r="E34" s="9">
        <v>100</v>
      </c>
      <c r="F34" s="9">
        <v>100</v>
      </c>
      <c r="G34" s="9">
        <v>100</v>
      </c>
      <c r="H34" s="9">
        <v>100</v>
      </c>
      <c r="I34" s="23">
        <v>20</v>
      </c>
      <c r="J34" s="23">
        <v>20</v>
      </c>
      <c r="K34" s="23">
        <v>20</v>
      </c>
    </row>
    <row r="35" spans="1:11" ht="30.75" customHeight="1" x14ac:dyDescent="0.25">
      <c r="A35" s="65" t="s">
        <v>103</v>
      </c>
      <c r="B35" s="13" t="s">
        <v>104</v>
      </c>
      <c r="C35" s="9" t="s">
        <v>44</v>
      </c>
      <c r="D35" s="9">
        <v>100</v>
      </c>
      <c r="E35" s="9">
        <v>100</v>
      </c>
      <c r="F35" s="9">
        <v>100</v>
      </c>
      <c r="G35" s="9">
        <v>100</v>
      </c>
      <c r="H35" s="9">
        <v>100</v>
      </c>
      <c r="I35" s="23"/>
      <c r="J35" s="23"/>
      <c r="K35" s="23"/>
    </row>
    <row r="36" spans="1:11" ht="31.5" x14ac:dyDescent="0.25">
      <c r="A36" s="20" t="s">
        <v>29</v>
      </c>
      <c r="B36" s="7" t="s">
        <v>69</v>
      </c>
      <c r="C36" s="21"/>
      <c r="D36" s="21"/>
      <c r="E36" s="21"/>
      <c r="F36" s="21"/>
      <c r="G36" s="21"/>
      <c r="H36" s="22"/>
      <c r="I36" s="12"/>
      <c r="J36" s="12"/>
      <c r="K36" s="12"/>
    </row>
    <row r="37" spans="1:11" ht="31.5" x14ac:dyDescent="0.25">
      <c r="A37" s="20" t="s">
        <v>63</v>
      </c>
      <c r="B37" s="13" t="s">
        <v>70</v>
      </c>
      <c r="C37" s="21" t="s">
        <v>44</v>
      </c>
      <c r="D37" s="21">
        <v>100</v>
      </c>
      <c r="E37" s="21">
        <v>100</v>
      </c>
      <c r="F37" s="21">
        <v>100</v>
      </c>
      <c r="G37" s="21">
        <v>100</v>
      </c>
      <c r="H37" s="22">
        <v>100</v>
      </c>
      <c r="I37" s="22">
        <v>100</v>
      </c>
      <c r="J37" s="22">
        <v>100</v>
      </c>
      <c r="K37" s="22">
        <v>100</v>
      </c>
    </row>
    <row r="38" spans="1:11" ht="31.5" x14ac:dyDescent="0.25">
      <c r="A38" s="16" t="s">
        <v>30</v>
      </c>
      <c r="B38" s="18" t="s">
        <v>101</v>
      </c>
      <c r="C38" s="15"/>
      <c r="D38" s="15"/>
      <c r="E38" s="15"/>
      <c r="F38" s="15"/>
      <c r="G38" s="15"/>
      <c r="H38" s="14"/>
      <c r="I38" s="12"/>
      <c r="J38" s="12"/>
      <c r="K38" s="12"/>
    </row>
    <row r="39" spans="1:11" x14ac:dyDescent="0.25">
      <c r="A39" s="17" t="s">
        <v>100</v>
      </c>
      <c r="B39" s="19" t="s">
        <v>102</v>
      </c>
      <c r="C39" s="15" t="s">
        <v>44</v>
      </c>
      <c r="D39" s="15">
        <v>100</v>
      </c>
      <c r="E39" s="56">
        <v>100</v>
      </c>
      <c r="F39" s="56">
        <v>100</v>
      </c>
      <c r="G39" s="56">
        <v>100</v>
      </c>
      <c r="H39" s="56">
        <v>100</v>
      </c>
      <c r="I39" s="15">
        <v>0</v>
      </c>
      <c r="J39" s="15">
        <v>0</v>
      </c>
      <c r="K39" s="15">
        <v>0</v>
      </c>
    </row>
    <row r="40" spans="1:11" x14ac:dyDescent="0.25">
      <c r="A40" s="65"/>
      <c r="B40" s="12"/>
      <c r="C40" s="66"/>
      <c r="D40" s="66"/>
      <c r="E40" s="66"/>
      <c r="F40" s="66"/>
      <c r="G40" s="66"/>
      <c r="H40" s="66"/>
    </row>
  </sheetData>
  <mergeCells count="8">
    <mergeCell ref="G1:H1"/>
    <mergeCell ref="D7:K7"/>
    <mergeCell ref="A4:K4"/>
    <mergeCell ref="A5:K5"/>
    <mergeCell ref="A7:A8"/>
    <mergeCell ref="B7:B8"/>
    <mergeCell ref="C7:C8"/>
    <mergeCell ref="F2:H3"/>
  </mergeCells>
  <phoneticPr fontId="4" type="noConversion"/>
  <pageMargins left="0.74803149606299213" right="0.74803149606299213" top="0.39370078740157483" bottom="0" header="0.51181102362204722" footer="0.51181102362204722"/>
  <pageSetup paperSize="9" scale="7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20"/>
  <sheetViews>
    <sheetView view="pageBreakPreview" topLeftCell="B1" zoomScale="75" zoomScaleNormal="75" zoomScaleSheetLayoutView="75" workbookViewId="0">
      <selection activeCell="C2" sqref="C2"/>
    </sheetView>
  </sheetViews>
  <sheetFormatPr defaultRowHeight="20.25" x14ac:dyDescent="0.25"/>
  <cols>
    <col min="1" max="1" width="7.140625" style="50" customWidth="1"/>
    <col min="2" max="2" width="23.7109375" style="51" customWidth="1"/>
    <col min="3" max="3" width="85.5703125" style="52" customWidth="1"/>
    <col min="4" max="4" width="40.140625" style="51" customWidth="1"/>
    <col min="5" max="9" width="16" style="51" customWidth="1"/>
    <col min="10" max="10" width="17.85546875" style="51" customWidth="1"/>
    <col min="11" max="11" width="11.5703125" style="51" hidden="1" customWidth="1"/>
    <col min="12" max="13" width="9.140625" style="51" hidden="1" customWidth="1"/>
    <col min="14" max="14" width="0.42578125" style="51" customWidth="1"/>
    <col min="15" max="16" width="9.140625" style="51" hidden="1" customWidth="1"/>
    <col min="17" max="16384" width="9.140625" style="51"/>
  </cols>
  <sheetData>
    <row r="1" spans="1:11" ht="18.75" customHeight="1" x14ac:dyDescent="0.25">
      <c r="E1" s="76" t="s">
        <v>93</v>
      </c>
      <c r="F1" s="76"/>
      <c r="G1" s="76" t="s">
        <v>71</v>
      </c>
      <c r="H1" s="76"/>
      <c r="I1" s="76" t="s">
        <v>71</v>
      </c>
      <c r="J1" s="76"/>
    </row>
    <row r="2" spans="1:11" x14ac:dyDescent="0.25">
      <c r="E2" s="76" t="s">
        <v>106</v>
      </c>
      <c r="F2" s="76"/>
      <c r="G2" s="76" t="s">
        <v>11</v>
      </c>
      <c r="H2" s="76"/>
      <c r="I2" s="76" t="s">
        <v>11</v>
      </c>
      <c r="J2" s="76"/>
    </row>
    <row r="4" spans="1:11" s="41" customFormat="1" ht="18.75" customHeight="1" x14ac:dyDescent="0.25">
      <c r="A4" s="82" t="s">
        <v>77</v>
      </c>
      <c r="B4" s="82"/>
      <c r="C4" s="82"/>
      <c r="D4" s="82"/>
      <c r="E4" s="82"/>
      <c r="F4" s="82"/>
      <c r="G4" s="82"/>
      <c r="H4" s="82"/>
      <c r="I4" s="82"/>
      <c r="J4" s="82"/>
    </row>
    <row r="6" spans="1:11" s="53" customFormat="1" x14ac:dyDescent="0.25">
      <c r="A6" s="77" t="s">
        <v>0</v>
      </c>
      <c r="B6" s="79" t="s">
        <v>5</v>
      </c>
      <c r="C6" s="80" t="s">
        <v>15</v>
      </c>
      <c r="D6" s="79" t="s">
        <v>4</v>
      </c>
      <c r="E6" s="79" t="s">
        <v>74</v>
      </c>
      <c r="F6" s="79" t="s">
        <v>75</v>
      </c>
      <c r="G6" s="79" t="s">
        <v>91</v>
      </c>
      <c r="H6" s="79" t="s">
        <v>92</v>
      </c>
      <c r="I6" s="79" t="s">
        <v>90</v>
      </c>
      <c r="J6" s="79" t="s">
        <v>3</v>
      </c>
    </row>
    <row r="7" spans="1:11" s="53" customFormat="1" x14ac:dyDescent="0.25">
      <c r="A7" s="78"/>
      <c r="B7" s="79"/>
      <c r="C7" s="81"/>
      <c r="D7" s="79"/>
      <c r="E7" s="79"/>
      <c r="F7" s="79"/>
      <c r="G7" s="79"/>
      <c r="H7" s="79"/>
      <c r="I7" s="79"/>
      <c r="J7" s="79"/>
    </row>
    <row r="8" spans="1:11" ht="40.5" x14ac:dyDescent="0.25">
      <c r="A8" s="42"/>
      <c r="B8" s="43" t="s">
        <v>2</v>
      </c>
      <c r="C8" s="43" t="s">
        <v>95</v>
      </c>
      <c r="D8" s="44" t="s">
        <v>78</v>
      </c>
      <c r="E8" s="45">
        <f t="shared" ref="E8:I8" si="0">E9+E10+E11+E12+E13+E14+E15+E16+E17+E19+E18</f>
        <v>1981.4929999999999</v>
      </c>
      <c r="F8" s="45">
        <f t="shared" si="0"/>
        <v>1722.2289999999998</v>
      </c>
      <c r="G8" s="45">
        <f t="shared" si="0"/>
        <v>1741.5620000000001</v>
      </c>
      <c r="H8" s="45">
        <f t="shared" si="0"/>
        <v>1829.8673100000001</v>
      </c>
      <c r="I8" s="45">
        <f t="shared" si="0"/>
        <v>1895.9346779000002</v>
      </c>
      <c r="J8" s="45">
        <f>SUM(E8:I8)</f>
        <v>9171.0859879</v>
      </c>
      <c r="K8" s="54"/>
    </row>
    <row r="9" spans="1:11" ht="40.5" x14ac:dyDescent="0.25">
      <c r="A9" s="46" t="s">
        <v>24</v>
      </c>
      <c r="B9" s="44" t="s">
        <v>14</v>
      </c>
      <c r="C9" s="44" t="s">
        <v>79</v>
      </c>
      <c r="D9" s="44" t="s">
        <v>78</v>
      </c>
      <c r="E9" s="45">
        <v>1540.07</v>
      </c>
      <c r="F9" s="45">
        <v>1387.6489999999999</v>
      </c>
      <c r="G9" s="45">
        <v>1408.019</v>
      </c>
      <c r="H9" s="45">
        <f t="shared" ref="H9:I9" si="1">G9*104%</f>
        <v>1464.3397600000001</v>
      </c>
      <c r="I9" s="45">
        <f t="shared" si="1"/>
        <v>1522.9133504000001</v>
      </c>
      <c r="J9" s="45">
        <f t="shared" ref="J9:J19" si="2">SUM(E9:I9)</f>
        <v>7322.9911104000003</v>
      </c>
    </row>
    <row r="10" spans="1:11" ht="40.5" x14ac:dyDescent="0.25">
      <c r="A10" s="46" t="s">
        <v>23</v>
      </c>
      <c r="B10" s="44" t="s">
        <v>14</v>
      </c>
      <c r="C10" s="47" t="s">
        <v>21</v>
      </c>
      <c r="D10" s="44" t="s">
        <v>78</v>
      </c>
      <c r="E10" s="45"/>
      <c r="F10" s="45"/>
      <c r="G10" s="45"/>
      <c r="H10" s="45"/>
      <c r="I10" s="45"/>
      <c r="J10" s="45">
        <f t="shared" si="2"/>
        <v>0</v>
      </c>
    </row>
    <row r="11" spans="1:11" ht="40.5" x14ac:dyDescent="0.25">
      <c r="A11" s="46" t="s">
        <v>25</v>
      </c>
      <c r="B11" s="44" t="s">
        <v>14</v>
      </c>
      <c r="C11" s="48" t="s">
        <v>22</v>
      </c>
      <c r="D11" s="44" t="s">
        <v>78</v>
      </c>
      <c r="E11" s="45">
        <v>118.131</v>
      </c>
      <c r="F11" s="45">
        <v>125.428</v>
      </c>
      <c r="G11" s="45">
        <v>123.691</v>
      </c>
      <c r="H11" s="45">
        <f t="shared" ref="H11:I11" si="3">G11*105%</f>
        <v>129.87555</v>
      </c>
      <c r="I11" s="45">
        <f t="shared" si="3"/>
        <v>136.3693275</v>
      </c>
      <c r="J11" s="45">
        <f t="shared" si="2"/>
        <v>633.49487750000003</v>
      </c>
    </row>
    <row r="12" spans="1:11" ht="39.75" customHeight="1" x14ac:dyDescent="0.25">
      <c r="A12" s="46" t="s">
        <v>26</v>
      </c>
      <c r="B12" s="44" t="s">
        <v>14</v>
      </c>
      <c r="C12" s="48" t="s">
        <v>31</v>
      </c>
      <c r="D12" s="44" t="s">
        <v>78</v>
      </c>
      <c r="E12" s="45">
        <v>15</v>
      </c>
      <c r="F12" s="45"/>
      <c r="G12" s="45"/>
      <c r="H12" s="45">
        <v>5</v>
      </c>
      <c r="I12" s="45">
        <v>5</v>
      </c>
      <c r="J12" s="45">
        <f t="shared" si="2"/>
        <v>25</v>
      </c>
    </row>
    <row r="13" spans="1:11" ht="40.5" hidden="1" x14ac:dyDescent="0.25">
      <c r="A13" s="46" t="s">
        <v>27</v>
      </c>
      <c r="B13" s="44" t="s">
        <v>14</v>
      </c>
      <c r="C13" s="47" t="s">
        <v>16</v>
      </c>
      <c r="D13" s="44" t="s">
        <v>78</v>
      </c>
      <c r="E13" s="45"/>
      <c r="F13" s="45"/>
      <c r="G13" s="45"/>
      <c r="H13" s="45"/>
      <c r="I13" s="45"/>
      <c r="J13" s="45">
        <f t="shared" si="2"/>
        <v>0</v>
      </c>
    </row>
    <row r="14" spans="1:11" ht="40.5" hidden="1" x14ac:dyDescent="0.25">
      <c r="A14" s="46" t="s">
        <v>28</v>
      </c>
      <c r="B14" s="44" t="s">
        <v>14</v>
      </c>
      <c r="C14" s="43" t="s">
        <v>17</v>
      </c>
      <c r="D14" s="44" t="s">
        <v>78</v>
      </c>
      <c r="E14" s="45"/>
      <c r="F14" s="45"/>
      <c r="G14" s="45"/>
      <c r="H14" s="45"/>
      <c r="I14" s="45"/>
      <c r="J14" s="45">
        <f t="shared" si="2"/>
        <v>0</v>
      </c>
    </row>
    <row r="15" spans="1:11" ht="39.75" customHeight="1" x14ac:dyDescent="0.25">
      <c r="A15" s="46" t="s">
        <v>27</v>
      </c>
      <c r="B15" s="44" t="s">
        <v>14</v>
      </c>
      <c r="C15" s="48" t="s">
        <v>80</v>
      </c>
      <c r="D15" s="44" t="s">
        <v>78</v>
      </c>
      <c r="E15" s="45">
        <v>167.65199999999999</v>
      </c>
      <c r="F15" s="45">
        <v>167.65199999999999</v>
      </c>
      <c r="G15" s="45">
        <v>167.65199999999999</v>
      </c>
      <c r="H15" s="45">
        <v>167.65199999999999</v>
      </c>
      <c r="I15" s="45">
        <v>167.65199999999999</v>
      </c>
      <c r="J15" s="45">
        <f t="shared" si="2"/>
        <v>838.26</v>
      </c>
    </row>
    <row r="16" spans="1:11" ht="40.5" hidden="1" x14ac:dyDescent="0.25">
      <c r="A16" s="46" t="s">
        <v>30</v>
      </c>
      <c r="B16" s="44" t="s">
        <v>14</v>
      </c>
      <c r="C16" s="48" t="s">
        <v>18</v>
      </c>
      <c r="D16" s="44" t="s">
        <v>78</v>
      </c>
      <c r="E16" s="45"/>
      <c r="F16" s="45"/>
      <c r="G16" s="45"/>
      <c r="H16" s="45"/>
      <c r="I16" s="45"/>
      <c r="J16" s="45">
        <f t="shared" si="2"/>
        <v>0</v>
      </c>
    </row>
    <row r="17" spans="1:10" ht="40.5" x14ac:dyDescent="0.25">
      <c r="A17" s="46" t="s">
        <v>28</v>
      </c>
      <c r="B17" s="44" t="s">
        <v>14</v>
      </c>
      <c r="C17" s="48" t="s">
        <v>19</v>
      </c>
      <c r="D17" s="44" t="s">
        <v>78</v>
      </c>
      <c r="E17" s="45">
        <v>139.63999999999999</v>
      </c>
      <c r="F17" s="45">
        <v>40.5</v>
      </c>
      <c r="G17" s="45">
        <v>41.2</v>
      </c>
      <c r="H17" s="45">
        <v>62</v>
      </c>
      <c r="I17" s="45">
        <v>63</v>
      </c>
      <c r="J17" s="45">
        <f t="shared" si="2"/>
        <v>346.34</v>
      </c>
    </row>
    <row r="18" spans="1:10" ht="40.5" x14ac:dyDescent="0.25">
      <c r="A18" s="46" t="s">
        <v>29</v>
      </c>
      <c r="B18" s="44" t="s">
        <v>14</v>
      </c>
      <c r="C18" s="49" t="s">
        <v>20</v>
      </c>
      <c r="D18" s="44" t="s">
        <v>78</v>
      </c>
      <c r="E18" s="45">
        <v>1</v>
      </c>
      <c r="F18" s="45">
        <v>1</v>
      </c>
      <c r="G18" s="45">
        <v>1</v>
      </c>
      <c r="H18" s="45">
        <v>1</v>
      </c>
      <c r="I18" s="45">
        <v>1</v>
      </c>
      <c r="J18" s="45">
        <f t="shared" si="2"/>
        <v>5</v>
      </c>
    </row>
    <row r="19" spans="1:10" s="64" customFormat="1" ht="46.5" x14ac:dyDescent="0.25">
      <c r="A19" s="63" t="s">
        <v>72</v>
      </c>
      <c r="B19" s="62" t="s">
        <v>14</v>
      </c>
      <c r="C19" s="49" t="s">
        <v>99</v>
      </c>
      <c r="D19" s="44" t="s">
        <v>78</v>
      </c>
      <c r="E19" s="45"/>
      <c r="F19" s="45"/>
      <c r="G19" s="45"/>
      <c r="H19" s="45"/>
      <c r="I19" s="45"/>
      <c r="J19" s="45">
        <f t="shared" si="2"/>
        <v>0</v>
      </c>
    </row>
    <row r="20" spans="1:10" x14ac:dyDescent="0.25">
      <c r="A20" s="58"/>
      <c r="B20" s="59"/>
      <c r="C20" s="60"/>
      <c r="D20" s="59"/>
      <c r="E20" s="61"/>
      <c r="F20" s="61"/>
      <c r="G20" s="61"/>
      <c r="H20" s="61"/>
      <c r="I20" s="61"/>
      <c r="J20" s="61"/>
    </row>
  </sheetData>
  <mergeCells count="13">
    <mergeCell ref="E1:J1"/>
    <mergeCell ref="E2:J2"/>
    <mergeCell ref="A6:A7"/>
    <mergeCell ref="B6:B7"/>
    <mergeCell ref="C6:C7"/>
    <mergeCell ref="D6:D7"/>
    <mergeCell ref="A4:J4"/>
    <mergeCell ref="J6:J7"/>
    <mergeCell ref="E6:E7"/>
    <mergeCell ref="F6:F7"/>
    <mergeCell ref="G6:G7"/>
    <mergeCell ref="H6:H7"/>
    <mergeCell ref="I6:I7"/>
  </mergeCells>
  <phoneticPr fontId="4" type="noConversion"/>
  <pageMargins left="0.70866141732283472" right="0.70866141732283472" top="1.5354330708661419" bottom="0.74803149606299213" header="0.31496062992125984" footer="0.31496062992125984"/>
  <pageSetup paperSize="9" scale="48" fitToHeight="1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72"/>
  <sheetViews>
    <sheetView view="pageBreakPreview" zoomScale="75" zoomScaleNormal="75" zoomScaleSheetLayoutView="75" workbookViewId="0">
      <selection activeCell="A5" sqref="A5:J5"/>
    </sheetView>
  </sheetViews>
  <sheetFormatPr defaultColWidth="17.85546875" defaultRowHeight="15.75" x14ac:dyDescent="0.25"/>
  <cols>
    <col min="1" max="1" width="9.42578125" style="25" customWidth="1"/>
    <col min="2" max="2" width="19.7109375" style="26" customWidth="1"/>
    <col min="3" max="3" width="67.7109375" style="26" customWidth="1"/>
    <col min="4" max="4" width="20.28515625" style="26" customWidth="1"/>
    <col min="5" max="16384" width="17.85546875" style="26"/>
  </cols>
  <sheetData>
    <row r="1" spans="1:11" ht="18.75" customHeight="1" x14ac:dyDescent="0.25">
      <c r="E1" s="98" t="s">
        <v>94</v>
      </c>
      <c r="F1" s="98"/>
      <c r="G1" s="98" t="s">
        <v>71</v>
      </c>
      <c r="H1" s="98"/>
      <c r="I1" s="98" t="s">
        <v>71</v>
      </c>
      <c r="J1" s="98"/>
    </row>
    <row r="2" spans="1:11" ht="18.75" customHeight="1" x14ac:dyDescent="0.25">
      <c r="E2" s="98" t="s">
        <v>107</v>
      </c>
      <c r="F2" s="98"/>
      <c r="G2" s="98" t="s">
        <v>11</v>
      </c>
      <c r="H2" s="98"/>
      <c r="I2" s="98" t="s">
        <v>11</v>
      </c>
      <c r="J2" s="98"/>
    </row>
    <row r="4" spans="1:11" ht="18.75" x14ac:dyDescent="0.3">
      <c r="A4" s="99" t="s">
        <v>12</v>
      </c>
      <c r="B4" s="99"/>
      <c r="C4" s="99"/>
      <c r="D4" s="99"/>
      <c r="E4" s="99"/>
      <c r="F4" s="99"/>
      <c r="G4" s="99"/>
      <c r="H4" s="99"/>
      <c r="I4" s="99"/>
      <c r="J4" s="99"/>
    </row>
    <row r="5" spans="1:11" ht="18.75" x14ac:dyDescent="0.3">
      <c r="A5" s="99" t="s">
        <v>13</v>
      </c>
      <c r="B5" s="99"/>
      <c r="C5" s="99"/>
      <c r="D5" s="99"/>
      <c r="E5" s="99"/>
      <c r="F5" s="99"/>
      <c r="G5" s="99"/>
      <c r="H5" s="99"/>
      <c r="I5" s="99"/>
      <c r="J5" s="99"/>
    </row>
    <row r="7" spans="1:11" s="27" customFormat="1" x14ac:dyDescent="0.25">
      <c r="A7" s="73" t="s">
        <v>0</v>
      </c>
      <c r="B7" s="74" t="s">
        <v>5</v>
      </c>
      <c r="C7" s="74" t="s">
        <v>15</v>
      </c>
      <c r="D7" s="74" t="s">
        <v>10</v>
      </c>
      <c r="E7" s="74"/>
      <c r="F7" s="74"/>
      <c r="G7" s="74"/>
      <c r="H7" s="74"/>
      <c r="I7" s="74"/>
      <c r="J7" s="74"/>
    </row>
    <row r="8" spans="1:11" s="27" customFormat="1" ht="84.75" customHeight="1" x14ac:dyDescent="0.25">
      <c r="A8" s="73"/>
      <c r="B8" s="74"/>
      <c r="C8" s="74"/>
      <c r="D8" s="74"/>
      <c r="E8" s="21" t="s">
        <v>74</v>
      </c>
      <c r="F8" s="21" t="s">
        <v>75</v>
      </c>
      <c r="G8" s="38" t="s">
        <v>91</v>
      </c>
      <c r="H8" s="38" t="s">
        <v>92</v>
      </c>
      <c r="I8" s="38" t="s">
        <v>90</v>
      </c>
      <c r="J8" s="9" t="s">
        <v>9</v>
      </c>
    </row>
    <row r="9" spans="1:11" x14ac:dyDescent="0.25">
      <c r="A9" s="89"/>
      <c r="B9" s="100" t="s">
        <v>2</v>
      </c>
      <c r="C9" s="100" t="s">
        <v>95</v>
      </c>
      <c r="D9" s="28" t="s">
        <v>1</v>
      </c>
      <c r="E9" s="33">
        <f t="shared" ref="E9:I9" si="0">SUM(E10:E14)</f>
        <v>2063.4929999999999</v>
      </c>
      <c r="F9" s="33">
        <f t="shared" si="0"/>
        <v>1804.7289999999998</v>
      </c>
      <c r="G9" s="39">
        <f t="shared" si="0"/>
        <v>1826.5620000000001</v>
      </c>
      <c r="H9" s="39">
        <f t="shared" si="0"/>
        <v>1909.7673100000002</v>
      </c>
      <c r="I9" s="39">
        <f t="shared" si="0"/>
        <v>1975.8346779000003</v>
      </c>
      <c r="J9" s="33">
        <f>SUM(E9:I9)</f>
        <v>9580.3859879000011</v>
      </c>
    </row>
    <row r="10" spans="1:11" ht="31.5" x14ac:dyDescent="0.25">
      <c r="A10" s="89"/>
      <c r="B10" s="100"/>
      <c r="C10" s="100"/>
      <c r="D10" s="28" t="s">
        <v>8</v>
      </c>
      <c r="E10" s="33">
        <f t="shared" ref="E10:I10" si="1">E16</f>
        <v>82</v>
      </c>
      <c r="F10" s="33">
        <f t="shared" si="1"/>
        <v>82.5</v>
      </c>
      <c r="G10" s="39">
        <f t="shared" si="1"/>
        <v>85</v>
      </c>
      <c r="H10" s="39">
        <f t="shared" si="1"/>
        <v>79.900000000000006</v>
      </c>
      <c r="I10" s="39">
        <f t="shared" si="1"/>
        <v>79.900000000000006</v>
      </c>
      <c r="J10" s="39">
        <f t="shared" ref="J10:J11" si="2">SUM(E10:I10)</f>
        <v>409.29999999999995</v>
      </c>
    </row>
    <row r="11" spans="1:11" hidden="1" x14ac:dyDescent="0.25">
      <c r="A11" s="89"/>
      <c r="B11" s="100"/>
      <c r="C11" s="100"/>
      <c r="D11" s="28" t="s">
        <v>7</v>
      </c>
      <c r="E11" s="33"/>
      <c r="F11" s="33"/>
      <c r="G11" s="39"/>
      <c r="H11" s="39"/>
      <c r="I11" s="39"/>
      <c r="J11" s="39">
        <f t="shared" si="2"/>
        <v>0</v>
      </c>
    </row>
    <row r="12" spans="1:11" ht="47.25" hidden="1" x14ac:dyDescent="0.25">
      <c r="A12" s="89"/>
      <c r="B12" s="100"/>
      <c r="C12" s="100"/>
      <c r="D12" s="28" t="s">
        <v>6</v>
      </c>
      <c r="E12" s="33"/>
      <c r="F12" s="33"/>
      <c r="G12" s="39"/>
      <c r="H12" s="39"/>
      <c r="I12" s="39"/>
      <c r="J12" s="33">
        <f>SUM(E12:F12)</f>
        <v>0</v>
      </c>
    </row>
    <row r="13" spans="1:11" x14ac:dyDescent="0.25">
      <c r="A13" s="89"/>
      <c r="B13" s="100"/>
      <c r="C13" s="100"/>
      <c r="D13" s="90" t="s">
        <v>81</v>
      </c>
      <c r="E13" s="101">
        <f t="shared" ref="E13:F13" si="3">E19+E24+E30+E35+E40+E46+E51+E56+E61+E71+E63</f>
        <v>1981.4929999999999</v>
      </c>
      <c r="F13" s="101">
        <f t="shared" si="3"/>
        <v>1722.2289999999998</v>
      </c>
      <c r="G13" s="101">
        <f t="shared" ref="G13:H13" si="4">G19+G24+G30+G35+G40+G46+G51+G56+G61+G71+G63</f>
        <v>1741.5620000000001</v>
      </c>
      <c r="H13" s="101">
        <f t="shared" si="4"/>
        <v>1829.8673100000001</v>
      </c>
      <c r="I13" s="101">
        <f>I19+I24+I30+I35+I40+I46+I51+I56+I61+I71+I63</f>
        <v>1895.9346779000002</v>
      </c>
      <c r="J13" s="83">
        <f>SUM(E13:I13)</f>
        <v>9171.0859879</v>
      </c>
    </row>
    <row r="14" spans="1:11" x14ac:dyDescent="0.25">
      <c r="A14" s="89"/>
      <c r="B14" s="100"/>
      <c r="C14" s="100"/>
      <c r="D14" s="90"/>
      <c r="E14" s="101"/>
      <c r="F14" s="101"/>
      <c r="G14" s="101"/>
      <c r="H14" s="101"/>
      <c r="I14" s="101"/>
      <c r="J14" s="102"/>
      <c r="K14" s="103"/>
    </row>
    <row r="15" spans="1:11" x14ac:dyDescent="0.25">
      <c r="A15" s="89" t="s">
        <v>24</v>
      </c>
      <c r="B15" s="90" t="s">
        <v>14</v>
      </c>
      <c r="C15" s="90" t="s">
        <v>82</v>
      </c>
      <c r="D15" s="28" t="s">
        <v>1</v>
      </c>
      <c r="E15" s="33">
        <f t="shared" ref="E15:I15" si="5">E16+E17+E18+E19</f>
        <v>1622.07</v>
      </c>
      <c r="F15" s="33">
        <f t="shared" si="5"/>
        <v>1470.1489999999999</v>
      </c>
      <c r="G15" s="39">
        <f t="shared" si="5"/>
        <v>1493.019</v>
      </c>
      <c r="H15" s="39">
        <f t="shared" si="5"/>
        <v>1544.2397600000002</v>
      </c>
      <c r="I15" s="39">
        <f t="shared" si="5"/>
        <v>1602.8133504000002</v>
      </c>
      <c r="J15" s="40">
        <f>SUM(E15:I15)</f>
        <v>7732.2911104000013</v>
      </c>
      <c r="K15" s="103"/>
    </row>
    <row r="16" spans="1:11" ht="31.5" x14ac:dyDescent="0.25">
      <c r="A16" s="89"/>
      <c r="B16" s="90"/>
      <c r="C16" s="90"/>
      <c r="D16" s="28" t="s">
        <v>8</v>
      </c>
      <c r="E16" s="33">
        <v>82</v>
      </c>
      <c r="F16" s="33">
        <v>82.5</v>
      </c>
      <c r="G16" s="39">
        <v>85</v>
      </c>
      <c r="H16" s="39">
        <v>79.900000000000006</v>
      </c>
      <c r="I16" s="39">
        <v>79.900000000000006</v>
      </c>
      <c r="J16" s="33">
        <f>SUM(E16:I16)</f>
        <v>409.29999999999995</v>
      </c>
    </row>
    <row r="17" spans="1:10" hidden="1" x14ac:dyDescent="0.25">
      <c r="A17" s="89"/>
      <c r="B17" s="90"/>
      <c r="C17" s="90"/>
      <c r="D17" s="28" t="s">
        <v>7</v>
      </c>
      <c r="E17" s="33"/>
      <c r="F17" s="33"/>
      <c r="G17" s="39"/>
      <c r="H17" s="39"/>
      <c r="I17" s="39"/>
      <c r="J17" s="39">
        <f t="shared" ref="J17:J51" si="6">SUM(E17:I17)</f>
        <v>0</v>
      </c>
    </row>
    <row r="18" spans="1:10" ht="47.25" hidden="1" x14ac:dyDescent="0.25">
      <c r="A18" s="89"/>
      <c r="B18" s="90"/>
      <c r="C18" s="90"/>
      <c r="D18" s="28" t="s">
        <v>6</v>
      </c>
      <c r="E18" s="33"/>
      <c r="F18" s="33"/>
      <c r="G18" s="39"/>
      <c r="H18" s="39"/>
      <c r="I18" s="39"/>
      <c r="J18" s="39">
        <f t="shared" si="6"/>
        <v>0</v>
      </c>
    </row>
    <row r="19" spans="1:10" ht="63" x14ac:dyDescent="0.25">
      <c r="A19" s="89"/>
      <c r="B19" s="90"/>
      <c r="C19" s="90"/>
      <c r="D19" s="28" t="s">
        <v>81</v>
      </c>
      <c r="E19" s="33">
        <f>'Приложение 3'!E9</f>
        <v>1540.07</v>
      </c>
      <c r="F19" s="33">
        <f>'Приложение 3'!F9</f>
        <v>1387.6489999999999</v>
      </c>
      <c r="G19" s="39">
        <f>'Приложение 3'!G9</f>
        <v>1408.019</v>
      </c>
      <c r="H19" s="39">
        <f>'Приложение 3'!H9</f>
        <v>1464.3397600000001</v>
      </c>
      <c r="I19" s="39">
        <f>'Приложение 3'!I9</f>
        <v>1522.9133504000001</v>
      </c>
      <c r="J19" s="39">
        <f t="shared" si="6"/>
        <v>7322.9911104000003</v>
      </c>
    </row>
    <row r="20" spans="1:10" ht="14.25" customHeight="1" x14ac:dyDescent="0.25">
      <c r="A20" s="89" t="s">
        <v>23</v>
      </c>
      <c r="B20" s="90" t="s">
        <v>14</v>
      </c>
      <c r="C20" s="90" t="s">
        <v>21</v>
      </c>
      <c r="D20" s="28" t="s">
        <v>1</v>
      </c>
      <c r="E20" s="33">
        <f t="shared" ref="E20:F20" si="7">E21+E22+E23+E24</f>
        <v>0</v>
      </c>
      <c r="F20" s="33">
        <f t="shared" si="7"/>
        <v>0</v>
      </c>
      <c r="G20" s="39">
        <f t="shared" ref="G20:I20" si="8">G21+G22+G23+G24</f>
        <v>0</v>
      </c>
      <c r="H20" s="39">
        <f t="shared" si="8"/>
        <v>0</v>
      </c>
      <c r="I20" s="39">
        <f t="shared" si="8"/>
        <v>0</v>
      </c>
      <c r="J20" s="39">
        <f t="shared" si="6"/>
        <v>0</v>
      </c>
    </row>
    <row r="21" spans="1:10" ht="31.5" hidden="1" x14ac:dyDescent="0.25">
      <c r="A21" s="89"/>
      <c r="B21" s="90"/>
      <c r="C21" s="90"/>
      <c r="D21" s="28" t="s">
        <v>8</v>
      </c>
      <c r="E21" s="33"/>
      <c r="F21" s="33"/>
      <c r="G21" s="39"/>
      <c r="H21" s="39"/>
      <c r="I21" s="39"/>
      <c r="J21" s="39">
        <f t="shared" si="6"/>
        <v>0</v>
      </c>
    </row>
    <row r="22" spans="1:10" hidden="1" x14ac:dyDescent="0.25">
      <c r="A22" s="89"/>
      <c r="B22" s="90"/>
      <c r="C22" s="90"/>
      <c r="D22" s="28" t="s">
        <v>7</v>
      </c>
      <c r="E22" s="33"/>
      <c r="F22" s="33"/>
      <c r="G22" s="39"/>
      <c r="H22" s="39"/>
      <c r="I22" s="39"/>
      <c r="J22" s="39">
        <f t="shared" si="6"/>
        <v>0</v>
      </c>
    </row>
    <row r="23" spans="1:10" ht="47.25" hidden="1" x14ac:dyDescent="0.25">
      <c r="A23" s="89"/>
      <c r="B23" s="90"/>
      <c r="C23" s="90"/>
      <c r="D23" s="28" t="s">
        <v>6</v>
      </c>
      <c r="E23" s="33"/>
      <c r="F23" s="33"/>
      <c r="G23" s="39"/>
      <c r="H23" s="39"/>
      <c r="I23" s="39"/>
      <c r="J23" s="39">
        <f t="shared" si="6"/>
        <v>0</v>
      </c>
    </row>
    <row r="24" spans="1:10" ht="63" x14ac:dyDescent="0.25">
      <c r="A24" s="89"/>
      <c r="B24" s="90"/>
      <c r="C24" s="90"/>
      <c r="D24" s="28" t="s">
        <v>81</v>
      </c>
      <c r="E24" s="33">
        <f>'Приложение 3'!E10</f>
        <v>0</v>
      </c>
      <c r="F24" s="33">
        <f>'Приложение 3'!F10</f>
        <v>0</v>
      </c>
      <c r="G24" s="39">
        <f>'Приложение 3'!G10</f>
        <v>0</v>
      </c>
      <c r="H24" s="39">
        <f>'Приложение 3'!H10</f>
        <v>0</v>
      </c>
      <c r="I24" s="39">
        <f>'Приложение 3'!I10</f>
        <v>0</v>
      </c>
      <c r="J24" s="39">
        <f t="shared" si="6"/>
        <v>0</v>
      </c>
    </row>
    <row r="25" spans="1:10" ht="15" customHeight="1" x14ac:dyDescent="0.25">
      <c r="A25" s="89" t="s">
        <v>25</v>
      </c>
      <c r="B25" s="90" t="s">
        <v>14</v>
      </c>
      <c r="C25" s="90" t="s">
        <v>22</v>
      </c>
      <c r="D25" s="28" t="s">
        <v>1</v>
      </c>
      <c r="E25" s="33">
        <f t="shared" ref="E25:F25" si="9">E26+E27+E28+E30</f>
        <v>118.131</v>
      </c>
      <c r="F25" s="33">
        <f t="shared" si="9"/>
        <v>125.428</v>
      </c>
      <c r="G25" s="39">
        <f t="shared" ref="G25:I25" si="10">G26+G27+G28+G30</f>
        <v>123.691</v>
      </c>
      <c r="H25" s="39">
        <f t="shared" si="10"/>
        <v>129.87555</v>
      </c>
      <c r="I25" s="39">
        <f t="shared" si="10"/>
        <v>136.3693275</v>
      </c>
      <c r="J25" s="39">
        <f t="shared" si="6"/>
        <v>633.49487750000003</v>
      </c>
    </row>
    <row r="26" spans="1:10" ht="31.5" hidden="1" x14ac:dyDescent="0.25">
      <c r="A26" s="89"/>
      <c r="B26" s="90"/>
      <c r="C26" s="90"/>
      <c r="D26" s="28" t="s">
        <v>8</v>
      </c>
      <c r="E26" s="33"/>
      <c r="F26" s="33"/>
      <c r="G26" s="39"/>
      <c r="H26" s="39"/>
      <c r="I26" s="39"/>
      <c r="J26" s="39">
        <f t="shared" si="6"/>
        <v>0</v>
      </c>
    </row>
    <row r="27" spans="1:10" hidden="1" x14ac:dyDescent="0.25">
      <c r="A27" s="89"/>
      <c r="B27" s="90"/>
      <c r="C27" s="90"/>
      <c r="D27" s="28" t="s">
        <v>7</v>
      </c>
      <c r="E27" s="33"/>
      <c r="F27" s="33"/>
      <c r="G27" s="39"/>
      <c r="H27" s="39"/>
      <c r="I27" s="39"/>
      <c r="J27" s="39">
        <f t="shared" si="6"/>
        <v>0</v>
      </c>
    </row>
    <row r="28" spans="1:10" ht="47.25" hidden="1" x14ac:dyDescent="0.25">
      <c r="A28" s="89"/>
      <c r="B28" s="90"/>
      <c r="C28" s="90"/>
      <c r="D28" s="28" t="s">
        <v>6</v>
      </c>
      <c r="E28" s="33"/>
      <c r="F28" s="33"/>
      <c r="G28" s="39"/>
      <c r="H28" s="39"/>
      <c r="I28" s="39"/>
      <c r="J28" s="39">
        <f t="shared" si="6"/>
        <v>0</v>
      </c>
    </row>
    <row r="29" spans="1:10" ht="31.5" hidden="1" x14ac:dyDescent="0.25">
      <c r="A29" s="89"/>
      <c r="B29" s="90"/>
      <c r="C29" s="90"/>
      <c r="D29" s="28" t="s">
        <v>8</v>
      </c>
      <c r="E29" s="33"/>
      <c r="F29" s="33"/>
      <c r="G29" s="39"/>
      <c r="H29" s="39"/>
      <c r="I29" s="39"/>
      <c r="J29" s="39">
        <f t="shared" si="6"/>
        <v>0</v>
      </c>
    </row>
    <row r="30" spans="1:10" ht="63" x14ac:dyDescent="0.25">
      <c r="A30" s="89"/>
      <c r="B30" s="90"/>
      <c r="C30" s="90"/>
      <c r="D30" s="28" t="s">
        <v>81</v>
      </c>
      <c r="E30" s="33">
        <f>'Приложение 3'!E11</f>
        <v>118.131</v>
      </c>
      <c r="F30" s="33">
        <f>'Приложение 3'!F11</f>
        <v>125.428</v>
      </c>
      <c r="G30" s="39">
        <f>'Приложение 3'!G11</f>
        <v>123.691</v>
      </c>
      <c r="H30" s="39">
        <f>'Приложение 3'!H11</f>
        <v>129.87555</v>
      </c>
      <c r="I30" s="39">
        <f>'Приложение 3'!I11</f>
        <v>136.3693275</v>
      </c>
      <c r="J30" s="39">
        <f>SUM(E30:I30)</f>
        <v>633.49487750000003</v>
      </c>
    </row>
    <row r="31" spans="1:10" ht="15" customHeight="1" x14ac:dyDescent="0.25">
      <c r="A31" s="89" t="s">
        <v>26</v>
      </c>
      <c r="B31" s="90" t="s">
        <v>14</v>
      </c>
      <c r="C31" s="90" t="s">
        <v>31</v>
      </c>
      <c r="D31" s="28" t="s">
        <v>1</v>
      </c>
      <c r="E31" s="33">
        <f t="shared" ref="E31:F31" si="11">E32+E33+E34+E35</f>
        <v>15</v>
      </c>
      <c r="F31" s="33">
        <f t="shared" si="11"/>
        <v>0</v>
      </c>
      <c r="G31" s="39">
        <f t="shared" ref="G31:I31" si="12">G32+G33+G34+G35</f>
        <v>0</v>
      </c>
      <c r="H31" s="39">
        <f t="shared" si="12"/>
        <v>5</v>
      </c>
      <c r="I31" s="39">
        <f t="shared" si="12"/>
        <v>5</v>
      </c>
      <c r="J31" s="39">
        <f t="shared" si="6"/>
        <v>25</v>
      </c>
    </row>
    <row r="32" spans="1:10" ht="31.5" hidden="1" x14ac:dyDescent="0.25">
      <c r="A32" s="89"/>
      <c r="B32" s="90"/>
      <c r="C32" s="90"/>
      <c r="D32" s="28" t="s">
        <v>8</v>
      </c>
      <c r="E32" s="33"/>
      <c r="F32" s="33"/>
      <c r="G32" s="39"/>
      <c r="H32" s="39"/>
      <c r="I32" s="39"/>
      <c r="J32" s="39">
        <f t="shared" si="6"/>
        <v>0</v>
      </c>
    </row>
    <row r="33" spans="1:10" hidden="1" x14ac:dyDescent="0.25">
      <c r="A33" s="89"/>
      <c r="B33" s="90"/>
      <c r="C33" s="90"/>
      <c r="D33" s="28" t="s">
        <v>7</v>
      </c>
      <c r="E33" s="33"/>
      <c r="F33" s="33"/>
      <c r="G33" s="39"/>
      <c r="H33" s="39"/>
      <c r="I33" s="39"/>
      <c r="J33" s="39">
        <f t="shared" si="6"/>
        <v>0</v>
      </c>
    </row>
    <row r="34" spans="1:10" ht="47.25" hidden="1" x14ac:dyDescent="0.25">
      <c r="A34" s="89"/>
      <c r="B34" s="90"/>
      <c r="C34" s="90"/>
      <c r="D34" s="28" t="s">
        <v>6</v>
      </c>
      <c r="E34" s="33"/>
      <c r="F34" s="33"/>
      <c r="G34" s="39"/>
      <c r="H34" s="39"/>
      <c r="I34" s="39"/>
      <c r="J34" s="39">
        <f t="shared" si="6"/>
        <v>0</v>
      </c>
    </row>
    <row r="35" spans="1:10" ht="60.75" customHeight="1" x14ac:dyDescent="0.25">
      <c r="A35" s="89"/>
      <c r="B35" s="90"/>
      <c r="C35" s="90"/>
      <c r="D35" s="28" t="s">
        <v>81</v>
      </c>
      <c r="E35" s="33">
        <f>'Приложение 3'!E12</f>
        <v>15</v>
      </c>
      <c r="F35" s="33">
        <f>'Приложение 3'!F12</f>
        <v>0</v>
      </c>
      <c r="G35" s="39">
        <f>'Приложение 3'!G12</f>
        <v>0</v>
      </c>
      <c r="H35" s="39">
        <f>'Приложение 3'!H12</f>
        <v>5</v>
      </c>
      <c r="I35" s="39">
        <f>'Приложение 3'!I12</f>
        <v>5</v>
      </c>
      <c r="J35" s="39">
        <f t="shared" si="6"/>
        <v>25</v>
      </c>
    </row>
    <row r="36" spans="1:10" hidden="1" x14ac:dyDescent="0.25">
      <c r="A36" s="89" t="s">
        <v>27</v>
      </c>
      <c r="B36" s="90" t="s">
        <v>14</v>
      </c>
      <c r="C36" s="90" t="s">
        <v>16</v>
      </c>
      <c r="D36" s="28" t="s">
        <v>1</v>
      </c>
      <c r="E36" s="33">
        <f t="shared" ref="E36:F36" si="13">E37+E38+E39+E40</f>
        <v>0</v>
      </c>
      <c r="F36" s="33">
        <f t="shared" si="13"/>
        <v>0</v>
      </c>
      <c r="G36" s="39"/>
      <c r="H36" s="39"/>
      <c r="I36" s="39"/>
      <c r="J36" s="39">
        <f t="shared" si="6"/>
        <v>0</v>
      </c>
    </row>
    <row r="37" spans="1:10" ht="31.5" hidden="1" x14ac:dyDescent="0.25">
      <c r="A37" s="89"/>
      <c r="B37" s="90"/>
      <c r="C37" s="90"/>
      <c r="D37" s="28" t="s">
        <v>8</v>
      </c>
      <c r="E37" s="33"/>
      <c r="F37" s="33"/>
      <c r="G37" s="39"/>
      <c r="H37" s="39"/>
      <c r="I37" s="39"/>
      <c r="J37" s="39">
        <f t="shared" si="6"/>
        <v>0</v>
      </c>
    </row>
    <row r="38" spans="1:10" hidden="1" x14ac:dyDescent="0.25">
      <c r="A38" s="89"/>
      <c r="B38" s="90"/>
      <c r="C38" s="90"/>
      <c r="D38" s="28" t="s">
        <v>7</v>
      </c>
      <c r="E38" s="33"/>
      <c r="F38" s="33"/>
      <c r="G38" s="39"/>
      <c r="H38" s="39"/>
      <c r="I38" s="39"/>
      <c r="J38" s="39">
        <f t="shared" si="6"/>
        <v>0</v>
      </c>
    </row>
    <row r="39" spans="1:10" ht="47.25" hidden="1" x14ac:dyDescent="0.25">
      <c r="A39" s="89"/>
      <c r="B39" s="90"/>
      <c r="C39" s="90"/>
      <c r="D39" s="28" t="s">
        <v>6</v>
      </c>
      <c r="E39" s="33"/>
      <c r="F39" s="33"/>
      <c r="G39" s="39"/>
      <c r="H39" s="39"/>
      <c r="I39" s="39"/>
      <c r="J39" s="39">
        <f t="shared" si="6"/>
        <v>0</v>
      </c>
    </row>
    <row r="40" spans="1:10" ht="63" hidden="1" x14ac:dyDescent="0.25">
      <c r="A40" s="89"/>
      <c r="B40" s="90"/>
      <c r="C40" s="90"/>
      <c r="D40" s="28" t="s">
        <v>81</v>
      </c>
      <c r="E40" s="33">
        <f>'Приложение 3'!E13</f>
        <v>0</v>
      </c>
      <c r="F40" s="33">
        <f>'Приложение 3'!F13</f>
        <v>0</v>
      </c>
      <c r="G40" s="39"/>
      <c r="H40" s="39"/>
      <c r="I40" s="39"/>
      <c r="J40" s="39">
        <f t="shared" si="6"/>
        <v>0</v>
      </c>
    </row>
    <row r="41" spans="1:10" hidden="1" x14ac:dyDescent="0.25">
      <c r="A41" s="89" t="s">
        <v>28</v>
      </c>
      <c r="B41" s="90" t="s">
        <v>14</v>
      </c>
      <c r="C41" s="90" t="s">
        <v>17</v>
      </c>
      <c r="D41" s="28" t="s">
        <v>1</v>
      </c>
      <c r="E41" s="33">
        <f t="shared" ref="E41:F41" si="14">E42+E44+E45+E46</f>
        <v>0</v>
      </c>
      <c r="F41" s="33">
        <f t="shared" si="14"/>
        <v>0</v>
      </c>
      <c r="G41" s="39"/>
      <c r="H41" s="39"/>
      <c r="I41" s="39"/>
      <c r="J41" s="39">
        <f t="shared" si="6"/>
        <v>0</v>
      </c>
    </row>
    <row r="42" spans="1:10" ht="31.5" hidden="1" x14ac:dyDescent="0.25">
      <c r="A42" s="89"/>
      <c r="B42" s="90"/>
      <c r="C42" s="90"/>
      <c r="D42" s="28" t="s">
        <v>8</v>
      </c>
      <c r="E42" s="33"/>
      <c r="F42" s="33"/>
      <c r="G42" s="39"/>
      <c r="H42" s="39"/>
      <c r="I42" s="39"/>
      <c r="J42" s="39">
        <f t="shared" si="6"/>
        <v>0</v>
      </c>
    </row>
    <row r="43" spans="1:10" ht="31.5" hidden="1" x14ac:dyDescent="0.25">
      <c r="A43" s="89"/>
      <c r="B43" s="90"/>
      <c r="C43" s="90"/>
      <c r="D43" s="28" t="s">
        <v>8</v>
      </c>
      <c r="E43" s="33"/>
      <c r="F43" s="33"/>
      <c r="G43" s="39"/>
      <c r="H43" s="39"/>
      <c r="I43" s="39"/>
      <c r="J43" s="39">
        <f t="shared" si="6"/>
        <v>0</v>
      </c>
    </row>
    <row r="44" spans="1:10" hidden="1" x14ac:dyDescent="0.25">
      <c r="A44" s="89"/>
      <c r="B44" s="90"/>
      <c r="C44" s="90"/>
      <c r="D44" s="28" t="s">
        <v>7</v>
      </c>
      <c r="E44" s="33"/>
      <c r="F44" s="33"/>
      <c r="G44" s="39"/>
      <c r="H44" s="39"/>
      <c r="I44" s="39"/>
      <c r="J44" s="39">
        <f t="shared" si="6"/>
        <v>0</v>
      </c>
    </row>
    <row r="45" spans="1:10" ht="47.25" hidden="1" x14ac:dyDescent="0.25">
      <c r="A45" s="89"/>
      <c r="B45" s="90"/>
      <c r="C45" s="90"/>
      <c r="D45" s="28" t="s">
        <v>6</v>
      </c>
      <c r="E45" s="33"/>
      <c r="F45" s="33"/>
      <c r="G45" s="39"/>
      <c r="H45" s="39"/>
      <c r="I45" s="39"/>
      <c r="J45" s="39">
        <f t="shared" si="6"/>
        <v>0</v>
      </c>
    </row>
    <row r="46" spans="1:10" ht="63" hidden="1" x14ac:dyDescent="0.25">
      <c r="A46" s="89"/>
      <c r="B46" s="90"/>
      <c r="C46" s="90"/>
      <c r="D46" s="28" t="s">
        <v>81</v>
      </c>
      <c r="E46" s="33"/>
      <c r="F46" s="33"/>
      <c r="G46" s="39"/>
      <c r="H46" s="39"/>
      <c r="I46" s="39"/>
      <c r="J46" s="39">
        <f t="shared" si="6"/>
        <v>0</v>
      </c>
    </row>
    <row r="47" spans="1:10" ht="14.25" customHeight="1" x14ac:dyDescent="0.25">
      <c r="A47" s="89" t="s">
        <v>27</v>
      </c>
      <c r="B47" s="90" t="s">
        <v>14</v>
      </c>
      <c r="C47" s="90" t="s">
        <v>80</v>
      </c>
      <c r="D47" s="28" t="s">
        <v>1</v>
      </c>
      <c r="E47" s="33">
        <f t="shared" ref="E47:F47" si="15">E48+E49+E50+E51</f>
        <v>167.65199999999999</v>
      </c>
      <c r="F47" s="33">
        <f t="shared" si="15"/>
        <v>167.65199999999999</v>
      </c>
      <c r="G47" s="39">
        <f t="shared" ref="G47:I47" si="16">G48+G49+G50+G51</f>
        <v>167.65199999999999</v>
      </c>
      <c r="H47" s="39">
        <f t="shared" si="16"/>
        <v>167.65199999999999</v>
      </c>
      <c r="I47" s="39">
        <f t="shared" si="16"/>
        <v>167.65199999999999</v>
      </c>
      <c r="J47" s="39">
        <f t="shared" si="6"/>
        <v>838.26</v>
      </c>
    </row>
    <row r="48" spans="1:10" ht="31.5" hidden="1" x14ac:dyDescent="0.25">
      <c r="A48" s="89"/>
      <c r="B48" s="90"/>
      <c r="C48" s="90"/>
      <c r="D48" s="28" t="s">
        <v>8</v>
      </c>
      <c r="E48" s="33"/>
      <c r="F48" s="33"/>
      <c r="G48" s="39"/>
      <c r="H48" s="39"/>
      <c r="I48" s="39"/>
      <c r="J48" s="39">
        <f t="shared" si="6"/>
        <v>0</v>
      </c>
    </row>
    <row r="49" spans="1:10" hidden="1" x14ac:dyDescent="0.25">
      <c r="A49" s="89"/>
      <c r="B49" s="90"/>
      <c r="C49" s="90"/>
      <c r="D49" s="28" t="s">
        <v>7</v>
      </c>
      <c r="E49" s="33"/>
      <c r="F49" s="33"/>
      <c r="G49" s="39"/>
      <c r="H49" s="39"/>
      <c r="I49" s="39"/>
      <c r="J49" s="39">
        <f t="shared" si="6"/>
        <v>0</v>
      </c>
    </row>
    <row r="50" spans="1:10" ht="47.25" hidden="1" x14ac:dyDescent="0.25">
      <c r="A50" s="89"/>
      <c r="B50" s="90"/>
      <c r="C50" s="90"/>
      <c r="D50" s="28" t="s">
        <v>6</v>
      </c>
      <c r="E50" s="33"/>
      <c r="F50" s="33"/>
      <c r="G50" s="39"/>
      <c r="H50" s="39"/>
      <c r="I50" s="39"/>
      <c r="J50" s="39">
        <f t="shared" si="6"/>
        <v>0</v>
      </c>
    </row>
    <row r="51" spans="1:10" ht="62.25" customHeight="1" x14ac:dyDescent="0.25">
      <c r="A51" s="89"/>
      <c r="B51" s="90"/>
      <c r="C51" s="90"/>
      <c r="D51" s="28" t="s">
        <v>81</v>
      </c>
      <c r="E51" s="33">
        <f>'Приложение 3'!E15</f>
        <v>167.65199999999999</v>
      </c>
      <c r="F51" s="33">
        <f>'Приложение 3'!F15</f>
        <v>167.65199999999999</v>
      </c>
      <c r="G51" s="39">
        <f>'Приложение 3'!G15</f>
        <v>167.65199999999999</v>
      </c>
      <c r="H51" s="39">
        <f>'Приложение 3'!H15</f>
        <v>167.65199999999999</v>
      </c>
      <c r="I51" s="39">
        <f>'Приложение 3'!I15</f>
        <v>167.65199999999999</v>
      </c>
      <c r="J51" s="39">
        <f t="shared" si="6"/>
        <v>838.26</v>
      </c>
    </row>
    <row r="52" spans="1:10" hidden="1" x14ac:dyDescent="0.25">
      <c r="A52" s="89" t="s">
        <v>30</v>
      </c>
      <c r="B52" s="90" t="s">
        <v>14</v>
      </c>
      <c r="C52" s="90" t="s">
        <v>18</v>
      </c>
      <c r="D52" s="28" t="s">
        <v>1</v>
      </c>
      <c r="E52" s="33">
        <f t="shared" ref="E52:F52" si="17">E53+E54+E55+E56</f>
        <v>0</v>
      </c>
      <c r="F52" s="33">
        <f t="shared" si="17"/>
        <v>0</v>
      </c>
      <c r="G52" s="39"/>
      <c r="H52" s="39"/>
      <c r="I52" s="39"/>
      <c r="J52" s="33">
        <f t="shared" ref="J52:J61" si="18">SUM(E52:F52)</f>
        <v>0</v>
      </c>
    </row>
    <row r="53" spans="1:10" ht="31.5" hidden="1" x14ac:dyDescent="0.25">
      <c r="A53" s="89"/>
      <c r="B53" s="90"/>
      <c r="C53" s="90"/>
      <c r="D53" s="28" t="s">
        <v>8</v>
      </c>
      <c r="E53" s="33"/>
      <c r="F53" s="33"/>
      <c r="G53" s="39"/>
      <c r="H53" s="39"/>
      <c r="I53" s="39"/>
      <c r="J53" s="33">
        <f t="shared" si="18"/>
        <v>0</v>
      </c>
    </row>
    <row r="54" spans="1:10" hidden="1" x14ac:dyDescent="0.25">
      <c r="A54" s="89"/>
      <c r="B54" s="90"/>
      <c r="C54" s="90"/>
      <c r="D54" s="28" t="s">
        <v>7</v>
      </c>
      <c r="E54" s="33"/>
      <c r="F54" s="33"/>
      <c r="G54" s="39"/>
      <c r="H54" s="39"/>
      <c r="I54" s="39"/>
      <c r="J54" s="33">
        <f t="shared" si="18"/>
        <v>0</v>
      </c>
    </row>
    <row r="55" spans="1:10" ht="47.25" hidden="1" x14ac:dyDescent="0.25">
      <c r="A55" s="89"/>
      <c r="B55" s="90"/>
      <c r="C55" s="90"/>
      <c r="D55" s="28" t="s">
        <v>6</v>
      </c>
      <c r="E55" s="33"/>
      <c r="F55" s="33"/>
      <c r="G55" s="39"/>
      <c r="H55" s="39"/>
      <c r="I55" s="39"/>
      <c r="J55" s="33">
        <f t="shared" si="18"/>
        <v>0</v>
      </c>
    </row>
    <row r="56" spans="1:10" ht="63" hidden="1" x14ac:dyDescent="0.25">
      <c r="A56" s="89"/>
      <c r="B56" s="90"/>
      <c r="C56" s="90"/>
      <c r="D56" s="28" t="s">
        <v>81</v>
      </c>
      <c r="E56" s="33">
        <f>'Приложение 3'!E16</f>
        <v>0</v>
      </c>
      <c r="F56" s="33">
        <f>'Приложение 3'!F16</f>
        <v>0</v>
      </c>
      <c r="G56" s="39"/>
      <c r="H56" s="39"/>
      <c r="I56" s="39"/>
      <c r="J56" s="33">
        <f t="shared" si="18"/>
        <v>0</v>
      </c>
    </row>
    <row r="57" spans="1:10" ht="15" customHeight="1" x14ac:dyDescent="0.25">
      <c r="A57" s="89" t="s">
        <v>28</v>
      </c>
      <c r="B57" s="90" t="s">
        <v>14</v>
      </c>
      <c r="C57" s="90" t="s">
        <v>19</v>
      </c>
      <c r="D57" s="28" t="s">
        <v>1</v>
      </c>
      <c r="E57" s="33">
        <f t="shared" ref="E57:F57" si="19">E58+E59+E60+E61</f>
        <v>139.63999999999999</v>
      </c>
      <c r="F57" s="33">
        <f t="shared" si="19"/>
        <v>40.5</v>
      </c>
      <c r="G57" s="39">
        <f t="shared" ref="G57:I57" si="20">G58+G59+G60+G61</f>
        <v>41.2</v>
      </c>
      <c r="H57" s="39">
        <f t="shared" si="20"/>
        <v>62</v>
      </c>
      <c r="I57" s="39">
        <f t="shared" si="20"/>
        <v>63</v>
      </c>
      <c r="J57" s="33">
        <f t="shared" si="18"/>
        <v>180.14</v>
      </c>
    </row>
    <row r="58" spans="1:10" ht="31.5" hidden="1" x14ac:dyDescent="0.25">
      <c r="A58" s="89"/>
      <c r="B58" s="90"/>
      <c r="C58" s="90"/>
      <c r="D58" s="28" t="s">
        <v>8</v>
      </c>
      <c r="E58" s="33"/>
      <c r="F58" s="33"/>
      <c r="G58" s="39"/>
      <c r="H58" s="39"/>
      <c r="I58" s="39"/>
      <c r="J58" s="33">
        <f t="shared" si="18"/>
        <v>0</v>
      </c>
    </row>
    <row r="59" spans="1:10" hidden="1" x14ac:dyDescent="0.25">
      <c r="A59" s="89"/>
      <c r="B59" s="90"/>
      <c r="C59" s="90"/>
      <c r="D59" s="28" t="s">
        <v>7</v>
      </c>
      <c r="E59" s="33"/>
      <c r="F59" s="33"/>
      <c r="G59" s="39"/>
      <c r="H59" s="39"/>
      <c r="I59" s="39"/>
      <c r="J59" s="33">
        <f t="shared" si="18"/>
        <v>0</v>
      </c>
    </row>
    <row r="60" spans="1:10" ht="47.25" hidden="1" x14ac:dyDescent="0.25">
      <c r="A60" s="89"/>
      <c r="B60" s="90"/>
      <c r="C60" s="90"/>
      <c r="D60" s="28" t="s">
        <v>6</v>
      </c>
      <c r="E60" s="33"/>
      <c r="F60" s="33"/>
      <c r="G60" s="39"/>
      <c r="H60" s="39"/>
      <c r="I60" s="39"/>
      <c r="J60" s="33">
        <f t="shared" si="18"/>
        <v>0</v>
      </c>
    </row>
    <row r="61" spans="1:10" ht="63" x14ac:dyDescent="0.25">
      <c r="A61" s="89"/>
      <c r="B61" s="90"/>
      <c r="C61" s="90"/>
      <c r="D61" s="28" t="s">
        <v>81</v>
      </c>
      <c r="E61" s="33">
        <f>'Приложение 3'!E17</f>
        <v>139.63999999999999</v>
      </c>
      <c r="F61" s="33">
        <f>'Приложение 3'!F17</f>
        <v>40.5</v>
      </c>
      <c r="G61" s="39">
        <f>'Приложение 3'!G17</f>
        <v>41.2</v>
      </c>
      <c r="H61" s="39">
        <f>'Приложение 3'!H17</f>
        <v>62</v>
      </c>
      <c r="I61" s="39">
        <f>'Приложение 3'!I17</f>
        <v>63</v>
      </c>
      <c r="J61" s="33">
        <f t="shared" si="18"/>
        <v>180.14</v>
      </c>
    </row>
    <row r="62" spans="1:10" x14ac:dyDescent="0.25">
      <c r="A62" s="92" t="s">
        <v>29</v>
      </c>
      <c r="B62" s="95" t="s">
        <v>14</v>
      </c>
      <c r="C62" s="90" t="s">
        <v>20</v>
      </c>
      <c r="D62" s="28" t="s">
        <v>1</v>
      </c>
      <c r="E62" s="33">
        <f t="shared" ref="E62:I62" si="21">E63</f>
        <v>1</v>
      </c>
      <c r="F62" s="33">
        <f t="shared" si="21"/>
        <v>1</v>
      </c>
      <c r="G62" s="39">
        <f t="shared" si="21"/>
        <v>1</v>
      </c>
      <c r="H62" s="39">
        <f t="shared" si="21"/>
        <v>1</v>
      </c>
      <c r="I62" s="39">
        <f t="shared" si="21"/>
        <v>1</v>
      </c>
      <c r="J62" s="39">
        <f>SUM(E62:I62)</f>
        <v>5</v>
      </c>
    </row>
    <row r="63" spans="1:10" x14ac:dyDescent="0.25">
      <c r="A63" s="93"/>
      <c r="B63" s="96"/>
      <c r="C63" s="90"/>
      <c r="D63" s="86" t="s">
        <v>81</v>
      </c>
      <c r="E63" s="83">
        <f>'Приложение 3'!E18</f>
        <v>1</v>
      </c>
      <c r="F63" s="83">
        <f>'Приложение 3'!F18</f>
        <v>1</v>
      </c>
      <c r="G63" s="83">
        <f>'Приложение 3'!G18</f>
        <v>1</v>
      </c>
      <c r="H63" s="83">
        <f>'Приложение 3'!H18</f>
        <v>1</v>
      </c>
      <c r="I63" s="83">
        <f>'Приложение 3'!I18</f>
        <v>1</v>
      </c>
      <c r="J63" s="83">
        <f>SUM(E63:I63)</f>
        <v>5</v>
      </c>
    </row>
    <row r="64" spans="1:10" x14ac:dyDescent="0.25">
      <c r="A64" s="93"/>
      <c r="B64" s="96"/>
      <c r="C64" s="90"/>
      <c r="D64" s="87"/>
      <c r="E64" s="84"/>
      <c r="F64" s="84"/>
      <c r="G64" s="84"/>
      <c r="H64" s="84"/>
      <c r="I64" s="84"/>
      <c r="J64" s="84"/>
    </row>
    <row r="65" spans="1:12" x14ac:dyDescent="0.25">
      <c r="A65" s="93"/>
      <c r="B65" s="96"/>
      <c r="C65" s="90"/>
      <c r="D65" s="87"/>
      <c r="E65" s="84"/>
      <c r="F65" s="84"/>
      <c r="G65" s="84"/>
      <c r="H65" s="84"/>
      <c r="I65" s="84"/>
      <c r="J65" s="84"/>
    </row>
    <row r="66" spans="1:12" x14ac:dyDescent="0.25">
      <c r="A66" s="94"/>
      <c r="B66" s="97"/>
      <c r="C66" s="90"/>
      <c r="D66" s="88"/>
      <c r="E66" s="85"/>
      <c r="F66" s="85"/>
      <c r="G66" s="85"/>
      <c r="H66" s="85"/>
      <c r="I66" s="85"/>
      <c r="J66" s="85"/>
    </row>
    <row r="67" spans="1:12" ht="15" customHeight="1" x14ac:dyDescent="0.25">
      <c r="A67" s="89" t="s">
        <v>30</v>
      </c>
      <c r="B67" s="90" t="s">
        <v>14</v>
      </c>
      <c r="C67" s="90" t="s">
        <v>99</v>
      </c>
      <c r="D67" s="28" t="s">
        <v>1</v>
      </c>
      <c r="E67" s="33">
        <f t="shared" ref="E67:I67" si="22">SUM(E68:E71)</f>
        <v>0</v>
      </c>
      <c r="F67" s="57">
        <f t="shared" si="22"/>
        <v>0</v>
      </c>
      <c r="G67" s="57">
        <f t="shared" si="22"/>
        <v>0</v>
      </c>
      <c r="H67" s="57">
        <f t="shared" si="22"/>
        <v>0</v>
      </c>
      <c r="I67" s="57">
        <f t="shared" si="22"/>
        <v>0</v>
      </c>
      <c r="J67" s="33">
        <f>SUM(E67:I67)</f>
        <v>0</v>
      </c>
      <c r="K67" s="29"/>
      <c r="L67" s="30"/>
    </row>
    <row r="68" spans="1:12" ht="31.5" hidden="1" x14ac:dyDescent="0.25">
      <c r="A68" s="91"/>
      <c r="B68" s="90"/>
      <c r="C68" s="90"/>
      <c r="D68" s="28" t="s">
        <v>8</v>
      </c>
      <c r="E68" s="33"/>
      <c r="F68" s="33"/>
      <c r="G68" s="39"/>
      <c r="H68" s="39"/>
      <c r="I68" s="39"/>
      <c r="J68" s="57">
        <f t="shared" ref="J68:J71" si="23">SUM(E68:I68)</f>
        <v>0</v>
      </c>
    </row>
    <row r="69" spans="1:12" hidden="1" x14ac:dyDescent="0.25">
      <c r="A69" s="91"/>
      <c r="B69" s="90"/>
      <c r="C69" s="90"/>
      <c r="D69" s="28" t="s">
        <v>7</v>
      </c>
      <c r="E69" s="33"/>
      <c r="F69" s="33"/>
      <c r="G69" s="39"/>
      <c r="H69" s="39"/>
      <c r="I69" s="39"/>
      <c r="J69" s="57">
        <f t="shared" si="23"/>
        <v>0</v>
      </c>
    </row>
    <row r="70" spans="1:12" ht="47.25" hidden="1" x14ac:dyDescent="0.25">
      <c r="A70" s="91"/>
      <c r="B70" s="90"/>
      <c r="C70" s="90"/>
      <c r="D70" s="28" t="s">
        <v>6</v>
      </c>
      <c r="E70" s="33"/>
      <c r="F70" s="33"/>
      <c r="G70" s="39"/>
      <c r="H70" s="39"/>
      <c r="I70" s="39"/>
      <c r="J70" s="57">
        <f t="shared" si="23"/>
        <v>0</v>
      </c>
    </row>
    <row r="71" spans="1:12" ht="63" x14ac:dyDescent="0.25">
      <c r="A71" s="89"/>
      <c r="B71" s="90"/>
      <c r="C71" s="90"/>
      <c r="D71" s="28" t="s">
        <v>81</v>
      </c>
      <c r="E71" s="33">
        <f>'Приложение 3'!E19</f>
        <v>0</v>
      </c>
      <c r="F71" s="67">
        <f>'Приложение 3'!F19</f>
        <v>0</v>
      </c>
      <c r="G71" s="67">
        <f>'Приложение 3'!G19</f>
        <v>0</v>
      </c>
      <c r="H71" s="67">
        <f>'Приложение 3'!H19</f>
        <v>0</v>
      </c>
      <c r="I71" s="67">
        <f>'Приложение 3'!I19</f>
        <v>0</v>
      </c>
      <c r="J71" s="57">
        <f t="shared" si="23"/>
        <v>0</v>
      </c>
    </row>
    <row r="72" spans="1:12" x14ac:dyDescent="0.25">
      <c r="A72" s="31"/>
      <c r="B72" s="32"/>
      <c r="C72" s="32"/>
      <c r="D72" s="32"/>
      <c r="E72" s="32"/>
      <c r="F72" s="32"/>
      <c r="G72" s="32"/>
      <c r="H72" s="32"/>
      <c r="I72" s="32"/>
      <c r="J72" s="32"/>
    </row>
  </sheetData>
  <mergeCells count="60">
    <mergeCell ref="B15:B19"/>
    <mergeCell ref="C31:C35"/>
    <mergeCell ref="A31:A35"/>
    <mergeCell ref="D13:D14"/>
    <mergeCell ref="K14:K15"/>
    <mergeCell ref="E13:E14"/>
    <mergeCell ref="F13:F14"/>
    <mergeCell ref="B20:B24"/>
    <mergeCell ref="A41:A46"/>
    <mergeCell ref="B41:B46"/>
    <mergeCell ref="C41:C46"/>
    <mergeCell ref="A9:A14"/>
    <mergeCell ref="B9:B14"/>
    <mergeCell ref="C36:C40"/>
    <mergeCell ref="A25:A30"/>
    <mergeCell ref="B36:B40"/>
    <mergeCell ref="B31:B35"/>
    <mergeCell ref="B25:B30"/>
    <mergeCell ref="A36:A40"/>
    <mergeCell ref="C25:C30"/>
    <mergeCell ref="C15:C19"/>
    <mergeCell ref="C20:C24"/>
    <mergeCell ref="A20:A24"/>
    <mergeCell ref="A15:A19"/>
    <mergeCell ref="E1:J1"/>
    <mergeCell ref="E2:J2"/>
    <mergeCell ref="A4:J4"/>
    <mergeCell ref="A5:J5"/>
    <mergeCell ref="C9:C14"/>
    <mergeCell ref="I13:I14"/>
    <mergeCell ref="H13:H14"/>
    <mergeCell ref="G13:G14"/>
    <mergeCell ref="A7:A8"/>
    <mergeCell ref="B7:B8"/>
    <mergeCell ref="D7:D8"/>
    <mergeCell ref="E7:J7"/>
    <mergeCell ref="C7:C8"/>
    <mergeCell ref="J13:J14"/>
    <mergeCell ref="A47:A51"/>
    <mergeCell ref="B47:B51"/>
    <mergeCell ref="C47:C51"/>
    <mergeCell ref="A52:A56"/>
    <mergeCell ref="B52:B56"/>
    <mergeCell ref="C52:C56"/>
    <mergeCell ref="A57:A61"/>
    <mergeCell ref="B57:B61"/>
    <mergeCell ref="C57:C61"/>
    <mergeCell ref="A67:A71"/>
    <mergeCell ref="B67:B71"/>
    <mergeCell ref="C67:C71"/>
    <mergeCell ref="A62:A66"/>
    <mergeCell ref="B62:B66"/>
    <mergeCell ref="C62:C66"/>
    <mergeCell ref="H63:H66"/>
    <mergeCell ref="I63:I66"/>
    <mergeCell ref="J63:J66"/>
    <mergeCell ref="D63:D66"/>
    <mergeCell ref="G63:G66"/>
    <mergeCell ref="E63:E66"/>
    <mergeCell ref="F63:F66"/>
  </mergeCells>
  <phoneticPr fontId="4" type="noConversion"/>
  <pageMargins left="0.70866141732283472" right="0.70866141732283472" top="0.74803149606299213" bottom="0" header="0.31496062992125984" footer="0.31496062992125984"/>
  <pageSetup paperSize="9" scale="55" fitToHeight="15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Приложение 1</vt:lpstr>
      <vt:lpstr>Приложение 3</vt:lpstr>
      <vt:lpstr>Приложение 4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3'!Область_печати</vt:lpstr>
      <vt:lpstr>'Приложение 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2020-01-17T11:39:57Z</cp:lastPrinted>
  <dcterms:created xsi:type="dcterms:W3CDTF">2013-09-21T13:32:11Z</dcterms:created>
  <dcterms:modified xsi:type="dcterms:W3CDTF">2020-09-21T07:21:25Z</dcterms:modified>
</cp:coreProperties>
</file>