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20" windowWidth="15480" windowHeight="7365" activeTab="3"/>
  </bookViews>
  <sheets>
    <sheet name="Приложение 1" sheetId="5" r:id="rId1"/>
    <sheet name="Приложение 2" sheetId="4" r:id="rId2"/>
    <sheet name="Приложение 3" sheetId="2" r:id="rId3"/>
    <sheet name="Приложение 4" sheetId="3" r:id="rId4"/>
  </sheets>
  <definedNames>
    <definedName name="_xlnm._FilterDatabase" localSheetId="3" hidden="1">'Приложение 4'!$A$8:$L$70</definedName>
    <definedName name="_xlnm.Print_Titles" localSheetId="2">'Приложение 3'!$6:$7</definedName>
    <definedName name="_xlnm.Print_Titles" localSheetId="3">'Приложение 4'!$7:$8</definedName>
    <definedName name="_xlnm.Print_Area" localSheetId="0">'Приложение 1'!$A$1:$H$40</definedName>
    <definedName name="_xlnm.Print_Area" localSheetId="2">'Приложение 3'!$A$1:$P$19</definedName>
    <definedName name="_xlnm.Print_Area" localSheetId="3">'Приложение 4'!$A$1:$J$71</definedName>
  </definedNames>
  <calcPr calcId="179021"/>
</workbook>
</file>

<file path=xl/calcChain.xml><?xml version="1.0" encoding="utf-8"?>
<calcChain xmlns="http://schemas.openxmlformats.org/spreadsheetml/2006/main">
  <c r="J9" i="3" l="1"/>
  <c r="G71" i="3"/>
  <c r="G63" i="3"/>
  <c r="G61" i="3"/>
  <c r="G51" i="3"/>
  <c r="G35" i="3"/>
  <c r="G30" i="3"/>
  <c r="G24" i="3"/>
  <c r="G19" i="3"/>
  <c r="G8" i="2"/>
  <c r="G13" i="3" l="1"/>
  <c r="H13" i="3"/>
  <c r="G20" i="3"/>
  <c r="G11" i="3"/>
  <c r="G67" i="3" l="1"/>
  <c r="H67" i="3"/>
  <c r="I67" i="3"/>
  <c r="E67" i="3"/>
  <c r="I25" i="3"/>
  <c r="J9" i="2"/>
  <c r="I31" i="3"/>
  <c r="I57" i="3"/>
  <c r="I63" i="3"/>
  <c r="J68" i="3"/>
  <c r="J69" i="3"/>
  <c r="J70" i="3"/>
  <c r="F67" i="3"/>
  <c r="J19" i="2"/>
  <c r="J63" i="3"/>
  <c r="F62" i="3"/>
  <c r="G62" i="3"/>
  <c r="H63" i="3"/>
  <c r="H62" i="3"/>
  <c r="I62" i="3"/>
  <c r="H57" i="3"/>
  <c r="G57" i="3"/>
  <c r="E40" i="3"/>
  <c r="J40" i="3" s="1"/>
  <c r="E36" i="3"/>
  <c r="F40" i="3"/>
  <c r="F36" i="3" s="1"/>
  <c r="J37" i="3"/>
  <c r="J38" i="3"/>
  <c r="J39" i="3"/>
  <c r="E41" i="3"/>
  <c r="J41" i="3" s="1"/>
  <c r="F41" i="3"/>
  <c r="J42" i="3"/>
  <c r="J43" i="3"/>
  <c r="J44" i="3"/>
  <c r="J45" i="3"/>
  <c r="J46" i="3"/>
  <c r="J51" i="3"/>
  <c r="E47" i="3"/>
  <c r="F47" i="3"/>
  <c r="G47" i="3"/>
  <c r="H47" i="3"/>
  <c r="I47" i="3"/>
  <c r="J48" i="3"/>
  <c r="J49" i="3"/>
  <c r="J50" i="3"/>
  <c r="J30" i="3"/>
  <c r="F13" i="3"/>
  <c r="H25" i="3"/>
  <c r="E31" i="3"/>
  <c r="F31" i="3"/>
  <c r="G31" i="3"/>
  <c r="H31" i="3"/>
  <c r="J32" i="3"/>
  <c r="J33" i="3"/>
  <c r="J34" i="3"/>
  <c r="E20" i="3"/>
  <c r="F20" i="3"/>
  <c r="H20" i="3"/>
  <c r="I20" i="3"/>
  <c r="J21" i="3"/>
  <c r="J22" i="3"/>
  <c r="J23" i="3"/>
  <c r="E25" i="3"/>
  <c r="F25" i="3"/>
  <c r="G25" i="3"/>
  <c r="J26" i="3"/>
  <c r="J27" i="3"/>
  <c r="J28" i="3"/>
  <c r="J29" i="3"/>
  <c r="J17" i="3"/>
  <c r="J18" i="3"/>
  <c r="G15" i="3"/>
  <c r="H15" i="3"/>
  <c r="J19" i="3"/>
  <c r="J16" i="3"/>
  <c r="E15" i="3"/>
  <c r="F15" i="3"/>
  <c r="E10" i="3"/>
  <c r="F10" i="3"/>
  <c r="G10" i="3"/>
  <c r="H10" i="3"/>
  <c r="I10" i="3"/>
  <c r="J11" i="3"/>
  <c r="H8" i="2"/>
  <c r="J10" i="2"/>
  <c r="J12" i="2"/>
  <c r="J13" i="2"/>
  <c r="J14" i="2"/>
  <c r="J15" i="2"/>
  <c r="J16" i="2"/>
  <c r="J17" i="2"/>
  <c r="J18" i="2"/>
  <c r="E8" i="2"/>
  <c r="F8" i="2"/>
  <c r="J11" i="2"/>
  <c r="J12" i="3"/>
  <c r="E56" i="3"/>
  <c r="E52" i="3"/>
  <c r="J52" i="3" s="1"/>
  <c r="F56" i="3"/>
  <c r="J56" i="3" s="1"/>
  <c r="F52" i="3"/>
  <c r="J53" i="3"/>
  <c r="J54" i="3"/>
  <c r="J55" i="3"/>
  <c r="J58" i="3"/>
  <c r="J59" i="3"/>
  <c r="J60" i="3"/>
  <c r="J61" i="3"/>
  <c r="E57" i="3"/>
  <c r="F57" i="3"/>
  <c r="I8" i="2" l="1"/>
  <c r="J8" i="2" s="1"/>
  <c r="H9" i="3"/>
  <c r="J20" i="3"/>
  <c r="J10" i="3"/>
  <c r="J47" i="3"/>
  <c r="J57" i="3"/>
  <c r="F9" i="3"/>
  <c r="J25" i="3"/>
  <c r="J36" i="3"/>
  <c r="J67" i="3"/>
  <c r="J31" i="3"/>
  <c r="I13" i="3"/>
  <c r="I9" i="3" s="1"/>
  <c r="E62" i="3"/>
  <c r="J62" i="3" s="1"/>
  <c r="J71" i="3"/>
  <c r="J24" i="3"/>
  <c r="I15" i="3"/>
  <c r="J15" i="3" s="1"/>
  <c r="E13" i="3"/>
  <c r="G9" i="3"/>
  <c r="J35" i="3"/>
  <c r="J13" i="3" l="1"/>
  <c r="E9" i="3"/>
</calcChain>
</file>

<file path=xl/sharedStrings.xml><?xml version="1.0" encoding="utf-8"?>
<sst xmlns="http://schemas.openxmlformats.org/spreadsheetml/2006/main" count="310" uniqueCount="123">
  <si>
    <t>№ п/п</t>
  </si>
  <si>
    <t>всего</t>
  </si>
  <si>
    <t>Муниципальная программа</t>
  </si>
  <si>
    <t>Итого</t>
  </si>
  <si>
    <t>Главный распорядитель бюджетных средств</t>
  </si>
  <si>
    <t>Статус</t>
  </si>
  <si>
    <t>бюджет Вятскополянского района</t>
  </si>
  <si>
    <t>областной бюджет</t>
  </si>
  <si>
    <t>федеральный бюджет</t>
  </si>
  <si>
    <t>итого</t>
  </si>
  <si>
    <t>Источники финансирования</t>
  </si>
  <si>
    <t>к муниципальной программе</t>
  </si>
  <si>
    <t xml:space="preserve">Прогнозная (справочная) оценка ресурсного обеспечения реализации муниципальной
</t>
  </si>
  <si>
    <t>программы за счет всех источников финансирования</t>
  </si>
  <si>
    <t>Отдельное мероприятие</t>
  </si>
  <si>
    <t>Наименование муниципальной программы, отдельного мероприятия</t>
  </si>
  <si>
    <t xml:space="preserve">«Развитие жилищно-коммунального хозяйства» </t>
  </si>
  <si>
    <t xml:space="preserve">«Организация досуга и библиотечного обслуживания населения» </t>
  </si>
  <si>
    <t xml:space="preserve">«Развитие физической культуры и спорта» </t>
  </si>
  <si>
    <t>«Благоустройство территории поселения»</t>
  </si>
  <si>
    <t xml:space="preserve">«Обеспечение безопасности жизнедеятельности населения» </t>
  </si>
  <si>
    <t xml:space="preserve">«Обеспечение пожарной безопасности» </t>
  </si>
  <si>
    <t xml:space="preserve">«Развитие транспортной инфраструктуры (содержание и ремонт дорог)» </t>
  </si>
  <si>
    <t>2</t>
  </si>
  <si>
    <t>1</t>
  </si>
  <si>
    <t>3</t>
  </si>
  <si>
    <t>4</t>
  </si>
  <si>
    <t>5</t>
  </si>
  <si>
    <t>6</t>
  </si>
  <si>
    <t>7</t>
  </si>
  <si>
    <t>8</t>
  </si>
  <si>
    <t xml:space="preserve">«Управление муниципальным имуществом» </t>
  </si>
  <si>
    <t>Приложение 1</t>
  </si>
  <si>
    <t>Наименование муниципальной программы, отдельного мероприятия, наименование показателей</t>
  </si>
  <si>
    <t>Единица измерения</t>
  </si>
  <si>
    <t>Значение показателя эффективности</t>
  </si>
  <si>
    <t>1.1</t>
  </si>
  <si>
    <t>Количество фактов нецелевого использования бюджетных средств</t>
  </si>
  <si>
    <t>Единиц</t>
  </si>
  <si>
    <t>1.2</t>
  </si>
  <si>
    <t>Итоговая балльная оценка по результатам мониторинга соблюдения требований бюджетного законодательства и оценки качества организации и осуществления бюджетного процесса в городских и сельских поселениях Вятскополянского района</t>
  </si>
  <si>
    <t>Балл</t>
  </si>
  <si>
    <t>1.3</t>
  </si>
  <si>
    <t>Доля ответов на обращение граждан в администрацию поселения, направленных с соблюдением сроков</t>
  </si>
  <si>
    <t>%</t>
  </si>
  <si>
    <r>
      <t>Отдельное мероприятие «Обеспечение пожарной безопасности»</t>
    </r>
    <r>
      <rPr>
        <b/>
        <sz val="12"/>
        <color indexed="8"/>
        <rFont val="Calibri"/>
        <family val="2"/>
        <charset val="204"/>
      </rPr>
      <t xml:space="preserve"> </t>
    </r>
  </si>
  <si>
    <t>2.1</t>
  </si>
  <si>
    <t>Количество предписаний органов пожтехнадзора</t>
  </si>
  <si>
    <r>
      <t>Отдельное мероприятие «Развитие транспортной инфраструктуры (содержание и ремонт дорог)»</t>
    </r>
    <r>
      <rPr>
        <b/>
        <sz val="12"/>
        <color indexed="8"/>
        <rFont val="Calibri"/>
        <family val="2"/>
        <charset val="204"/>
      </rPr>
      <t xml:space="preserve"> </t>
    </r>
  </si>
  <si>
    <t>3.1</t>
  </si>
  <si>
    <t xml:space="preserve"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 </t>
  </si>
  <si>
    <t>3.2</t>
  </si>
  <si>
    <t>Доля протяженности отремонтированных автомобильных дорог общего пользования местного значения в границах населенного пункта</t>
  </si>
  <si>
    <t xml:space="preserve">Отдельное мероприятие «Управление муниципальным имуществом» </t>
  </si>
  <si>
    <t>4.1</t>
  </si>
  <si>
    <t>Доля площади земельных участков, поставленных на кадастровый учет по данным реестра</t>
  </si>
  <si>
    <t>4.2</t>
  </si>
  <si>
    <t>Доля объектов недвижимости, на которые зарегистрировано право собственности (оперативное управление) в общем количестве объектов недвижимости, учитываемых в реестре муниципального имущества и подлежащего государственной регистрации</t>
  </si>
  <si>
    <t xml:space="preserve">Отдельное мероприятие «Развитие жилищно-коммунального хозяйства» </t>
  </si>
  <si>
    <t>5.1</t>
  </si>
  <si>
    <t>Доля  модернизированных объектов коммунальной инфраструктуры</t>
  </si>
  <si>
    <t>5.2</t>
  </si>
  <si>
    <t>Количество аварийных ситуаций в поселении</t>
  </si>
  <si>
    <t>7.1</t>
  </si>
  <si>
    <t>Количество пенсионеров, получивших пенсии за выслугу лет и доплату к пенсии</t>
  </si>
  <si>
    <t>Человек</t>
  </si>
  <si>
    <t xml:space="preserve">Отдельное мероприятие «Развитие физической культуры и спорта» </t>
  </si>
  <si>
    <t>8.1</t>
  </si>
  <si>
    <t>Количество участников соревнований всех уровней</t>
  </si>
  <si>
    <t xml:space="preserve">Отдельное мероприятие «Обеспечение безопасности жизнедеятельности населения» </t>
  </si>
  <si>
    <t>Доля своевременно  ликвидированных чрезвычайных ситуаций, возникших на территории поселения</t>
  </si>
  <si>
    <t xml:space="preserve">Приложение 2
</t>
  </si>
  <si>
    <t xml:space="preserve">Сведения об  основных мерах правового регулирования в сфере реализации муниципальной программы </t>
  </si>
  <si>
    <t>Основные положения правового акта</t>
  </si>
  <si>
    <t>Ответственный исполнитель</t>
  </si>
  <si>
    <t>Ожидаемые сроки принятия правового акта</t>
  </si>
  <si>
    <t>июнь-июль ежегодно</t>
  </si>
  <si>
    <t>Об обеспечениии пожарной безопасности на территории муниципального образования, создание условий для оказания своевременной помощи при пожарах населению.</t>
  </si>
  <si>
    <t>Об обеспечениии устойчивого функционирования и развития систем коммунального комплекса  сельского поселения.</t>
  </si>
  <si>
    <t>По мере необходимости</t>
  </si>
  <si>
    <t>11</t>
  </si>
  <si>
    <t>Отдельное мероприятие       "Организация деятельности администрации Ершовского сельского  поселения"</t>
  </si>
  <si>
    <t xml:space="preserve">Отдельное мероприятие «Предоставление мер социальной поддержки отдельным категориям граждан Ершовского сельского поселения» </t>
  </si>
  <si>
    <t>2019 год</t>
  </si>
  <si>
    <t>2020 год</t>
  </si>
  <si>
    <t>2021 год</t>
  </si>
  <si>
    <t>Отдельное мероприятие «Благоустройство территории поселения»</t>
  </si>
  <si>
    <t>Постановление администрации Ершовского сельского поселения</t>
  </si>
  <si>
    <t>Администрация Ершовского сельского поселения</t>
  </si>
  <si>
    <t>О мерах по составлению проекта бюджета Ершовского сельского поселения на очередной финансовый год</t>
  </si>
  <si>
    <t>О выделении средств из резевного фонда администрации Ершовского сельского поселения</t>
  </si>
  <si>
    <t>Расходы на реализацию муниципальной программы за счет средств бюджета Ершовского сельского поселения</t>
  </si>
  <si>
    <t>администрация Ершовского сельского поселения</t>
  </si>
  <si>
    <t xml:space="preserve">   "Организация деятельности администрации Ершовского сельского  поселения"</t>
  </si>
  <si>
    <t xml:space="preserve">«Предоставление мер социальной поддержки отдельным категориям граждан Ершовского сельского поселения» </t>
  </si>
  <si>
    <t>бюджет Ершовского сельского поселения</t>
  </si>
  <si>
    <t>"Организация деятельности администрации Ершовского сельского  поселения"</t>
  </si>
  <si>
    <t>Отдельное мероприятие "Организация деятельности администрации Ершовского сельского  поселения"</t>
  </si>
  <si>
    <t>Количество проведенных культурно-досуговых мероприятий</t>
  </si>
  <si>
    <t xml:space="preserve">Количество книжных изданий, выдаваемых населению </t>
  </si>
  <si>
    <t>Экземпляров</t>
  </si>
  <si>
    <t>Отдельное мероприятие «Организация досуга и библиотечного обслуживания населения»</t>
  </si>
  <si>
    <t>6.1</t>
  </si>
  <si>
    <t>6.2</t>
  </si>
  <si>
    <t>Об утверждении муниципальной программы "Создание условий, для развития Ершовского сельского поселения" на 2025-2029 годы.</t>
  </si>
  <si>
    <t>Об утверждении программы социально-экономического развития Ершовского сельского поселения на 2020-2022 годы.</t>
  </si>
  <si>
    <t>2024 год</t>
  </si>
  <si>
    <t>Вид правового акта (в разрезе программ, отдельных мероприятий)</t>
  </si>
  <si>
    <t>2022 год</t>
  </si>
  <si>
    <t>2023 год</t>
  </si>
  <si>
    <t xml:space="preserve">Приложение 3
</t>
  </si>
  <si>
    <t xml:space="preserve">Приложение 4
</t>
  </si>
  <si>
    <t>«Создание условий, для развития Ершовского сельского поселения на 2020-2024 годы"</t>
  </si>
  <si>
    <t>Выполнение плана по утвержденным бюджетным назначениям на выполнение мероприятий по благоустройству территории сельского поселения</t>
  </si>
  <si>
    <t>Муниципальная программа «Создание условий, для развития Ершовского сельского поселения на 2020-2024 годы"</t>
  </si>
  <si>
    <t xml:space="preserve">Сведения о целевых показателях эффективности реализации муниципальной программы </t>
  </si>
  <si>
    <t>"Обеспечение проведения выборов и референдумов"</t>
  </si>
  <si>
    <t>8.1.</t>
  </si>
  <si>
    <t>Отдельное мероприятие "Обеспечение проведения выборов и референдумов"</t>
  </si>
  <si>
    <t>Финансовое обеспечение проведения выборов и референдумов.</t>
  </si>
  <si>
    <t>6.2.</t>
  </si>
  <si>
    <t>Мероприятия по внесению изменений в правила землепользования и застройки, в части подготовки сведений о границах территориальных зон.</t>
  </si>
  <si>
    <t>тыс.рублей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</si>
</sst>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_ ;\-#,##0.0\ 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36">
    <xf numFmtId="0" fontId="0" fillId="0" borderId="0" xfId="0"/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justify"/>
    </xf>
    <xf numFmtId="49" fontId="9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left" vertical="top"/>
    </xf>
    <xf numFmtId="0" fontId="9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top" wrapText="1"/>
    </xf>
    <xf numFmtId="49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Border="1" applyAlignment="1">
      <alignment vertical="top" wrapText="1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11" fillId="0" borderId="5" xfId="0" applyFont="1" applyBorder="1"/>
    <xf numFmtId="0" fontId="11" fillId="0" borderId="0" xfId="0" applyFont="1" applyBorder="1"/>
    <xf numFmtId="49" fontId="11" fillId="0" borderId="6" xfId="0" applyNumberFormat="1" applyFont="1" applyBorder="1" applyAlignment="1">
      <alignment horizontal="center"/>
    </xf>
    <xf numFmtId="0" fontId="11" fillId="0" borderId="6" xfId="0" applyFont="1" applyBorder="1"/>
    <xf numFmtId="165" fontId="5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0" xfId="1" applyNumberFormat="1" applyFont="1" applyBorder="1" applyAlignment="1">
      <alignment horizontal="center" vertical="top" wrapText="1"/>
    </xf>
    <xf numFmtId="0" fontId="13" fillId="0" borderId="0" xfId="0" applyFont="1" applyAlignment="1">
      <alignment vertical="center" wrapText="1"/>
    </xf>
    <xf numFmtId="49" fontId="12" fillId="0" borderId="2" xfId="0" applyNumberFormat="1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165" fontId="12" fillId="0" borderId="1" xfId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top" wrapText="1"/>
    </xf>
    <xf numFmtId="0" fontId="12" fillId="0" borderId="4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165" fontId="12" fillId="0" borderId="0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left" vertical="top" wrapText="1"/>
    </xf>
    <xf numFmtId="0" fontId="15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11" fillId="0" borderId="0" xfId="0" applyNumberFormat="1" applyFont="1"/>
    <xf numFmtId="0" fontId="5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top" wrapText="1"/>
    </xf>
    <xf numFmtId="165" fontId="5" fillId="0" borderId="4" xfId="1" applyNumberFormat="1" applyFont="1" applyBorder="1" applyAlignment="1">
      <alignment horizontal="center" vertical="top" wrapText="1"/>
    </xf>
    <xf numFmtId="165" fontId="5" fillId="0" borderId="2" xfId="1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1" xfId="1" applyNumberFormat="1" applyFont="1" applyBorder="1" applyAlignment="1">
      <alignment horizontal="center" vertical="top" wrapText="1"/>
    </xf>
    <xf numFmtId="165" fontId="5" fillId="0" borderId="0" xfId="1" applyNumberFormat="1" applyFont="1" applyBorder="1" applyAlignment="1">
      <alignment horizontal="center" vertical="top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40"/>
  <sheetViews>
    <sheetView view="pageBreakPreview" topLeftCell="A10" workbookViewId="0">
      <selection activeCell="D35" sqref="D35:H35"/>
    </sheetView>
  </sheetViews>
  <sheetFormatPr defaultColWidth="9.140625" defaultRowHeight="15.75" x14ac:dyDescent="0.25"/>
  <cols>
    <col min="1" max="1" width="10.28515625" style="1" customWidth="1"/>
    <col min="2" max="2" width="80.42578125" style="2" customWidth="1"/>
    <col min="3" max="3" width="14.42578125" style="3" customWidth="1"/>
    <col min="4" max="8" width="10.28515625" style="3" customWidth="1"/>
    <col min="9" max="11" width="9.140625" style="2" hidden="1" customWidth="1"/>
    <col min="12" max="16384" width="9.140625" style="2"/>
  </cols>
  <sheetData>
    <row r="1" spans="1:11" x14ac:dyDescent="0.25">
      <c r="G1" s="97" t="s">
        <v>32</v>
      </c>
      <c r="H1" s="97"/>
    </row>
    <row r="2" spans="1:11" ht="15.75" customHeight="1" x14ac:dyDescent="0.25">
      <c r="F2" s="105" t="s">
        <v>11</v>
      </c>
      <c r="G2" s="105"/>
      <c r="H2" s="105"/>
    </row>
    <row r="3" spans="1:11" ht="3.75" customHeight="1" x14ac:dyDescent="0.3">
      <c r="G3" s="98"/>
      <c r="H3" s="98"/>
    </row>
    <row r="4" spans="1:11" ht="18.75" customHeight="1" x14ac:dyDescent="0.25">
      <c r="A4" s="102" t="s">
        <v>115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18.75" customHeight="1" x14ac:dyDescent="0.25">
      <c r="A5" s="102" t="s">
        <v>112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7" spans="1:11" s="3" customFormat="1" x14ac:dyDescent="0.25">
      <c r="A7" s="103" t="s">
        <v>0</v>
      </c>
      <c r="B7" s="104" t="s">
        <v>33</v>
      </c>
      <c r="C7" s="104" t="s">
        <v>34</v>
      </c>
      <c r="D7" s="99" t="s">
        <v>35</v>
      </c>
      <c r="E7" s="100"/>
      <c r="F7" s="100"/>
      <c r="G7" s="100"/>
      <c r="H7" s="100"/>
      <c r="I7" s="100"/>
      <c r="J7" s="100"/>
      <c r="K7" s="101"/>
    </row>
    <row r="8" spans="1:11" s="3" customFormat="1" x14ac:dyDescent="0.25">
      <c r="A8" s="103"/>
      <c r="B8" s="104"/>
      <c r="C8" s="104"/>
      <c r="D8" s="48">
        <v>2020</v>
      </c>
      <c r="E8" s="48">
        <v>2021</v>
      </c>
      <c r="F8" s="65">
        <v>2022</v>
      </c>
      <c r="G8" s="65">
        <v>2023</v>
      </c>
      <c r="H8" s="65">
        <v>2024</v>
      </c>
      <c r="I8" s="48"/>
      <c r="J8" s="48"/>
      <c r="K8" s="48"/>
    </row>
    <row r="9" spans="1:11" ht="31.5" x14ac:dyDescent="0.25">
      <c r="A9" s="47"/>
      <c r="B9" s="5" t="s">
        <v>114</v>
      </c>
      <c r="C9" s="48"/>
      <c r="D9" s="48"/>
      <c r="E9" s="48"/>
      <c r="F9" s="48"/>
      <c r="G9" s="48"/>
      <c r="H9" s="48"/>
      <c r="I9" s="13"/>
      <c r="J9" s="13"/>
      <c r="K9" s="13"/>
    </row>
    <row r="10" spans="1:11" ht="31.5" x14ac:dyDescent="0.25">
      <c r="A10" s="47" t="s">
        <v>24</v>
      </c>
      <c r="B10" s="6" t="s">
        <v>97</v>
      </c>
      <c r="C10" s="48"/>
      <c r="D10" s="48"/>
      <c r="E10" s="48"/>
      <c r="F10" s="48"/>
      <c r="G10" s="48"/>
      <c r="H10" s="48"/>
      <c r="I10" s="13"/>
      <c r="J10" s="13"/>
      <c r="K10" s="13"/>
    </row>
    <row r="11" spans="1:11" x14ac:dyDescent="0.25">
      <c r="A11" s="47" t="s">
        <v>36</v>
      </c>
      <c r="B11" s="7" t="s">
        <v>37</v>
      </c>
      <c r="C11" s="48" t="s">
        <v>38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</row>
    <row r="12" spans="1:11" ht="63" x14ac:dyDescent="0.25">
      <c r="A12" s="47" t="s">
        <v>39</v>
      </c>
      <c r="B12" s="7" t="s">
        <v>40</v>
      </c>
      <c r="C12" s="48" t="s">
        <v>41</v>
      </c>
      <c r="D12" s="48">
        <v>17</v>
      </c>
      <c r="E12" s="48">
        <v>18</v>
      </c>
      <c r="F12" s="48">
        <v>19</v>
      </c>
      <c r="G12" s="48">
        <v>20</v>
      </c>
      <c r="H12" s="48">
        <v>21</v>
      </c>
      <c r="I12" s="48">
        <v>22</v>
      </c>
      <c r="J12" s="48">
        <v>23</v>
      </c>
      <c r="K12" s="48">
        <v>24</v>
      </c>
    </row>
    <row r="13" spans="1:11" ht="31.5" x14ac:dyDescent="0.25">
      <c r="A13" s="47" t="s">
        <v>42</v>
      </c>
      <c r="B13" s="7" t="s">
        <v>43</v>
      </c>
      <c r="C13" s="48" t="s">
        <v>44</v>
      </c>
      <c r="D13" s="48">
        <v>100</v>
      </c>
      <c r="E13" s="48">
        <v>100</v>
      </c>
      <c r="F13" s="48">
        <v>100</v>
      </c>
      <c r="G13" s="48">
        <v>100</v>
      </c>
      <c r="H13" s="48">
        <v>100</v>
      </c>
      <c r="I13" s="48">
        <v>100</v>
      </c>
      <c r="J13" s="48">
        <v>100</v>
      </c>
      <c r="K13" s="48">
        <v>100</v>
      </c>
    </row>
    <row r="14" spans="1:11" x14ac:dyDescent="0.25">
      <c r="A14" s="47" t="s">
        <v>23</v>
      </c>
      <c r="B14" s="8" t="s">
        <v>45</v>
      </c>
      <c r="C14" s="48"/>
      <c r="D14" s="48"/>
      <c r="E14" s="48"/>
      <c r="F14" s="48"/>
      <c r="G14" s="48"/>
      <c r="H14" s="48"/>
      <c r="I14" s="13"/>
      <c r="J14" s="13"/>
      <c r="K14" s="13"/>
    </row>
    <row r="15" spans="1:11" x14ac:dyDescent="0.25">
      <c r="A15" s="47" t="s">
        <v>46</v>
      </c>
      <c r="B15" s="9" t="s">
        <v>47</v>
      </c>
      <c r="C15" s="48" t="s">
        <v>38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</row>
    <row r="16" spans="1:11" ht="31.5" x14ac:dyDescent="0.25">
      <c r="A16" s="47" t="s">
        <v>25</v>
      </c>
      <c r="B16" s="8" t="s">
        <v>48</v>
      </c>
      <c r="C16" s="48"/>
      <c r="D16" s="48"/>
      <c r="E16" s="48"/>
      <c r="F16" s="48"/>
      <c r="G16" s="48"/>
      <c r="H16" s="48"/>
      <c r="I16" s="13"/>
      <c r="J16" s="13"/>
      <c r="K16" s="13"/>
    </row>
    <row r="17" spans="1:11" ht="47.25" x14ac:dyDescent="0.25">
      <c r="A17" s="47" t="s">
        <v>49</v>
      </c>
      <c r="B17" s="7" t="s">
        <v>50</v>
      </c>
      <c r="C17" s="48" t="s">
        <v>44</v>
      </c>
      <c r="D17" s="10">
        <v>90</v>
      </c>
      <c r="E17" s="10">
        <v>81</v>
      </c>
      <c r="F17" s="10">
        <v>81</v>
      </c>
      <c r="G17" s="10">
        <v>81</v>
      </c>
      <c r="H17" s="10">
        <v>75</v>
      </c>
      <c r="I17" s="10">
        <v>75</v>
      </c>
      <c r="J17" s="10">
        <v>75</v>
      </c>
      <c r="K17" s="10">
        <v>75</v>
      </c>
    </row>
    <row r="18" spans="1:11" ht="31.5" x14ac:dyDescent="0.25">
      <c r="A18" s="47" t="s">
        <v>51</v>
      </c>
      <c r="B18" s="7" t="s">
        <v>52</v>
      </c>
      <c r="C18" s="48" t="s">
        <v>44</v>
      </c>
      <c r="D18" s="48">
        <v>10</v>
      </c>
      <c r="E18" s="48">
        <v>19</v>
      </c>
      <c r="F18" s="48">
        <v>19</v>
      </c>
      <c r="G18" s="48">
        <v>19</v>
      </c>
      <c r="H18" s="48">
        <v>25</v>
      </c>
      <c r="I18" s="48">
        <v>25</v>
      </c>
      <c r="J18" s="48">
        <v>25</v>
      </c>
      <c r="K18" s="48">
        <v>25</v>
      </c>
    </row>
    <row r="19" spans="1:11" ht="15.6" hidden="1" x14ac:dyDescent="0.3">
      <c r="A19" s="11"/>
      <c r="B19" s="51"/>
      <c r="C19" s="12"/>
      <c r="D19" s="12"/>
      <c r="E19" s="12"/>
      <c r="F19" s="12"/>
      <c r="G19" s="12"/>
      <c r="H19" s="12"/>
    </row>
    <row r="20" spans="1:11" x14ac:dyDescent="0.25">
      <c r="A20" s="47" t="s">
        <v>26</v>
      </c>
      <c r="B20" s="8" t="s">
        <v>53</v>
      </c>
      <c r="C20" s="48"/>
      <c r="D20" s="48"/>
      <c r="E20" s="48"/>
      <c r="F20" s="48"/>
      <c r="G20" s="48"/>
      <c r="H20" s="49"/>
      <c r="I20" s="13"/>
      <c r="J20" s="13"/>
      <c r="K20" s="13"/>
    </row>
    <row r="21" spans="1:11" ht="31.5" x14ac:dyDescent="0.25">
      <c r="A21" s="47" t="s">
        <v>54</v>
      </c>
      <c r="B21" s="7" t="s">
        <v>55</v>
      </c>
      <c r="C21" s="48" t="s">
        <v>44</v>
      </c>
      <c r="D21" s="48">
        <v>5</v>
      </c>
      <c r="E21" s="48">
        <v>10</v>
      </c>
      <c r="F21" s="48">
        <v>15</v>
      </c>
      <c r="G21" s="48">
        <v>20</v>
      </c>
      <c r="H21" s="49">
        <v>25</v>
      </c>
      <c r="I21" s="13">
        <v>25</v>
      </c>
      <c r="J21" s="13">
        <v>25</v>
      </c>
      <c r="K21" s="13">
        <v>25</v>
      </c>
    </row>
    <row r="22" spans="1:11" ht="63" x14ac:dyDescent="0.25">
      <c r="A22" s="47" t="s">
        <v>56</v>
      </c>
      <c r="B22" s="9" t="s">
        <v>57</v>
      </c>
      <c r="C22" s="48" t="s">
        <v>44</v>
      </c>
      <c r="D22" s="48">
        <v>20</v>
      </c>
      <c r="E22" s="82">
        <v>20</v>
      </c>
      <c r="F22" s="82">
        <v>20</v>
      </c>
      <c r="G22" s="82">
        <v>20</v>
      </c>
      <c r="H22" s="82">
        <v>20</v>
      </c>
      <c r="I22" s="49">
        <v>40</v>
      </c>
      <c r="J22" s="49">
        <v>40</v>
      </c>
      <c r="K22" s="49">
        <v>40</v>
      </c>
    </row>
    <row r="23" spans="1:11" ht="15.6" hidden="1" x14ac:dyDescent="0.3">
      <c r="A23" s="47" t="s">
        <v>27</v>
      </c>
      <c r="B23" s="8" t="s">
        <v>58</v>
      </c>
      <c r="C23" s="48"/>
      <c r="D23" s="48"/>
      <c r="E23" s="48"/>
      <c r="F23" s="48"/>
      <c r="G23" s="48"/>
      <c r="H23" s="49"/>
      <c r="I23" s="13"/>
      <c r="J23" s="13"/>
      <c r="K23" s="13"/>
    </row>
    <row r="24" spans="1:11" ht="15.6" hidden="1" x14ac:dyDescent="0.3">
      <c r="A24" s="47" t="s">
        <v>59</v>
      </c>
      <c r="B24" s="7" t="s">
        <v>60</v>
      </c>
      <c r="C24" s="48" t="s">
        <v>44</v>
      </c>
      <c r="D24" s="48">
        <v>0</v>
      </c>
      <c r="E24" s="48">
        <v>10</v>
      </c>
      <c r="F24" s="48">
        <v>12</v>
      </c>
      <c r="G24" s="48">
        <v>15</v>
      </c>
      <c r="H24" s="49">
        <v>20</v>
      </c>
      <c r="I24" s="49">
        <v>20</v>
      </c>
      <c r="J24" s="49">
        <v>20</v>
      </c>
      <c r="K24" s="49">
        <v>20</v>
      </c>
    </row>
    <row r="25" spans="1:11" ht="15.6" hidden="1" x14ac:dyDescent="0.3">
      <c r="A25" s="47" t="s">
        <v>61</v>
      </c>
      <c r="B25" s="7" t="s">
        <v>62</v>
      </c>
      <c r="C25" s="48" t="s">
        <v>38</v>
      </c>
      <c r="D25" s="48">
        <v>0</v>
      </c>
      <c r="E25" s="48">
        <v>0</v>
      </c>
      <c r="F25" s="48">
        <v>0</v>
      </c>
      <c r="G25" s="48">
        <v>0</v>
      </c>
      <c r="H25" s="49">
        <v>0</v>
      </c>
      <c r="I25" s="49">
        <v>0</v>
      </c>
      <c r="J25" s="49">
        <v>0</v>
      </c>
      <c r="K25" s="49">
        <v>0</v>
      </c>
    </row>
    <row r="26" spans="1:11" ht="31.15" hidden="1" x14ac:dyDescent="0.3">
      <c r="A26" s="62" t="s">
        <v>28</v>
      </c>
      <c r="B26" s="64" t="s">
        <v>101</v>
      </c>
      <c r="C26" s="63"/>
      <c r="D26" s="63"/>
      <c r="E26" s="63"/>
      <c r="F26" s="63"/>
      <c r="G26" s="63"/>
      <c r="H26" s="61"/>
      <c r="I26" s="61"/>
      <c r="J26" s="61"/>
      <c r="K26" s="61"/>
    </row>
    <row r="27" spans="1:11" ht="15.6" hidden="1" x14ac:dyDescent="0.3">
      <c r="A27" s="62" t="s">
        <v>102</v>
      </c>
      <c r="B27" s="7" t="s">
        <v>98</v>
      </c>
      <c r="C27" s="63" t="s">
        <v>38</v>
      </c>
      <c r="D27" s="63">
        <v>243</v>
      </c>
      <c r="E27" s="63">
        <v>257</v>
      </c>
      <c r="F27" s="63">
        <v>260</v>
      </c>
      <c r="G27" s="63">
        <v>276</v>
      </c>
      <c r="H27" s="61">
        <v>284</v>
      </c>
      <c r="I27" s="61">
        <v>0</v>
      </c>
      <c r="J27" s="61">
        <v>0</v>
      </c>
      <c r="K27" s="61">
        <v>0</v>
      </c>
    </row>
    <row r="28" spans="1:11" ht="19.5" hidden="1" customHeight="1" x14ac:dyDescent="0.3">
      <c r="A28" s="62" t="s">
        <v>103</v>
      </c>
      <c r="B28" s="7" t="s">
        <v>99</v>
      </c>
      <c r="C28" s="63" t="s">
        <v>100</v>
      </c>
      <c r="D28" s="63">
        <v>3515</v>
      </c>
      <c r="E28" s="63">
        <v>3520</v>
      </c>
      <c r="F28" s="63">
        <v>3527</v>
      </c>
      <c r="G28" s="63">
        <v>3533</v>
      </c>
      <c r="H28" s="61">
        <v>3540</v>
      </c>
      <c r="I28" s="61">
        <v>0</v>
      </c>
      <c r="J28" s="61">
        <v>0</v>
      </c>
      <c r="K28" s="61">
        <v>0</v>
      </c>
    </row>
    <row r="29" spans="1:11" ht="31.5" x14ac:dyDescent="0.25">
      <c r="A29" s="47" t="s">
        <v>27</v>
      </c>
      <c r="B29" s="8" t="s">
        <v>82</v>
      </c>
      <c r="C29" s="48"/>
      <c r="D29" s="48"/>
      <c r="E29" s="48"/>
      <c r="F29" s="48"/>
      <c r="G29" s="48"/>
      <c r="H29" s="49"/>
      <c r="I29" s="13"/>
      <c r="J29" s="13"/>
      <c r="K29" s="13"/>
    </row>
    <row r="30" spans="1:11" ht="18" customHeight="1" x14ac:dyDescent="0.25">
      <c r="A30" s="47" t="s">
        <v>59</v>
      </c>
      <c r="B30" s="9" t="s">
        <v>64</v>
      </c>
      <c r="C30" s="48" t="s">
        <v>65</v>
      </c>
      <c r="D30" s="48">
        <v>2</v>
      </c>
      <c r="E30" s="48">
        <v>2</v>
      </c>
      <c r="F30" s="48">
        <v>2</v>
      </c>
      <c r="G30" s="48">
        <v>2</v>
      </c>
      <c r="H30" s="48">
        <v>2</v>
      </c>
      <c r="I30" s="48">
        <v>2</v>
      </c>
      <c r="J30" s="48">
        <v>2</v>
      </c>
      <c r="K30" s="48">
        <v>2</v>
      </c>
    </row>
    <row r="31" spans="1:11" ht="15.6" hidden="1" x14ac:dyDescent="0.3">
      <c r="A31" s="47" t="s">
        <v>30</v>
      </c>
      <c r="B31" s="8" t="s">
        <v>66</v>
      </c>
      <c r="C31" s="48"/>
      <c r="D31" s="48"/>
      <c r="E31" s="48"/>
      <c r="F31" s="48"/>
      <c r="G31" s="48"/>
      <c r="H31" s="49"/>
      <c r="I31" s="13"/>
      <c r="J31" s="13"/>
      <c r="K31" s="13"/>
    </row>
    <row r="32" spans="1:11" ht="15.6" hidden="1" x14ac:dyDescent="0.3">
      <c r="A32" s="47" t="s">
        <v>67</v>
      </c>
      <c r="B32" s="9" t="s">
        <v>68</v>
      </c>
      <c r="C32" s="48" t="s">
        <v>65</v>
      </c>
      <c r="D32" s="48">
        <v>15</v>
      </c>
      <c r="E32" s="48">
        <v>15</v>
      </c>
      <c r="F32" s="48">
        <v>15</v>
      </c>
      <c r="G32" s="48">
        <v>15</v>
      </c>
      <c r="H32" s="48">
        <v>15</v>
      </c>
      <c r="I32" s="48">
        <v>15</v>
      </c>
      <c r="J32" s="48">
        <v>15</v>
      </c>
      <c r="K32" s="48">
        <v>15</v>
      </c>
    </row>
    <row r="33" spans="1:11" x14ac:dyDescent="0.25">
      <c r="A33" s="47" t="s">
        <v>28</v>
      </c>
      <c r="B33" s="8" t="s">
        <v>86</v>
      </c>
      <c r="C33" s="48"/>
      <c r="D33" s="48"/>
      <c r="E33" s="48"/>
      <c r="F33" s="48"/>
      <c r="G33" s="48"/>
      <c r="H33" s="49"/>
      <c r="I33" s="13"/>
      <c r="J33" s="13"/>
      <c r="K33" s="13"/>
    </row>
    <row r="34" spans="1:11" ht="30.75" customHeight="1" x14ac:dyDescent="0.25">
      <c r="A34" s="47" t="s">
        <v>102</v>
      </c>
      <c r="B34" s="14" t="s">
        <v>113</v>
      </c>
      <c r="C34" s="10" t="s">
        <v>44</v>
      </c>
      <c r="D34" s="10">
        <v>100</v>
      </c>
      <c r="E34" s="10">
        <v>100</v>
      </c>
      <c r="F34" s="10">
        <v>100</v>
      </c>
      <c r="G34" s="10">
        <v>100</v>
      </c>
      <c r="H34" s="10">
        <v>100</v>
      </c>
      <c r="I34" s="50">
        <v>20</v>
      </c>
      <c r="J34" s="50">
        <v>20</v>
      </c>
      <c r="K34" s="50">
        <v>20</v>
      </c>
    </row>
    <row r="35" spans="1:11" ht="30.75" customHeight="1" x14ac:dyDescent="0.25">
      <c r="A35" s="92" t="s">
        <v>120</v>
      </c>
      <c r="B35" s="14" t="s">
        <v>121</v>
      </c>
      <c r="C35" s="10" t="s">
        <v>44</v>
      </c>
      <c r="D35" s="10">
        <v>100</v>
      </c>
      <c r="E35" s="10">
        <v>100</v>
      </c>
      <c r="F35" s="10">
        <v>100</v>
      </c>
      <c r="G35" s="10">
        <v>100</v>
      </c>
      <c r="H35" s="10">
        <v>100</v>
      </c>
      <c r="I35" s="50"/>
      <c r="J35" s="50"/>
      <c r="K35" s="50"/>
    </row>
    <row r="36" spans="1:11" ht="31.5" x14ac:dyDescent="0.25">
      <c r="A36" s="47" t="s">
        <v>29</v>
      </c>
      <c r="B36" s="8" t="s">
        <v>69</v>
      </c>
      <c r="C36" s="48"/>
      <c r="D36" s="48"/>
      <c r="E36" s="48"/>
      <c r="F36" s="48"/>
      <c r="G36" s="48"/>
      <c r="H36" s="49"/>
      <c r="I36" s="13"/>
      <c r="J36" s="13"/>
      <c r="K36" s="13"/>
    </row>
    <row r="37" spans="1:11" ht="31.5" x14ac:dyDescent="0.25">
      <c r="A37" s="47" t="s">
        <v>63</v>
      </c>
      <c r="B37" s="14" t="s">
        <v>70</v>
      </c>
      <c r="C37" s="48" t="s">
        <v>44</v>
      </c>
      <c r="D37" s="48">
        <v>100</v>
      </c>
      <c r="E37" s="48">
        <v>100</v>
      </c>
      <c r="F37" s="48">
        <v>100</v>
      </c>
      <c r="G37" s="48">
        <v>100</v>
      </c>
      <c r="H37" s="49">
        <v>100</v>
      </c>
      <c r="I37" s="49">
        <v>100</v>
      </c>
      <c r="J37" s="49">
        <v>100</v>
      </c>
      <c r="K37" s="49">
        <v>100</v>
      </c>
    </row>
    <row r="38" spans="1:11" ht="31.5" x14ac:dyDescent="0.25">
      <c r="A38" s="43" t="s">
        <v>30</v>
      </c>
      <c r="B38" s="45" t="s">
        <v>118</v>
      </c>
      <c r="C38" s="42"/>
      <c r="D38" s="42"/>
      <c r="E38" s="42"/>
      <c r="F38" s="42"/>
      <c r="G38" s="42"/>
      <c r="H38" s="41"/>
      <c r="I38" s="13"/>
      <c r="J38" s="13"/>
      <c r="K38" s="13"/>
    </row>
    <row r="39" spans="1:11" x14ac:dyDescent="0.25">
      <c r="A39" s="44" t="s">
        <v>117</v>
      </c>
      <c r="B39" s="46" t="s">
        <v>119</v>
      </c>
      <c r="C39" s="42" t="s">
        <v>44</v>
      </c>
      <c r="D39" s="42">
        <v>100</v>
      </c>
      <c r="E39" s="83">
        <v>100</v>
      </c>
      <c r="F39" s="83">
        <v>100</v>
      </c>
      <c r="G39" s="83">
        <v>100</v>
      </c>
      <c r="H39" s="83">
        <v>100</v>
      </c>
      <c r="I39" s="42">
        <v>0</v>
      </c>
      <c r="J39" s="42">
        <v>0</v>
      </c>
      <c r="K39" s="42">
        <v>0</v>
      </c>
    </row>
    <row r="40" spans="1:11" x14ac:dyDescent="0.25">
      <c r="A40" s="92"/>
      <c r="B40" s="13"/>
      <c r="C40" s="93"/>
      <c r="D40" s="93"/>
      <c r="E40" s="93"/>
      <c r="F40" s="93"/>
      <c r="G40" s="93"/>
      <c r="H40" s="93"/>
    </row>
  </sheetData>
  <mergeCells count="9">
    <mergeCell ref="G1:H1"/>
    <mergeCell ref="G3:H3"/>
    <mergeCell ref="D7:K7"/>
    <mergeCell ref="A4:K4"/>
    <mergeCell ref="A5:K5"/>
    <mergeCell ref="A7:A8"/>
    <mergeCell ref="B7:B8"/>
    <mergeCell ref="C7:C8"/>
    <mergeCell ref="F2:H2"/>
  </mergeCells>
  <phoneticPr fontId="4" type="noConversion"/>
  <pageMargins left="0.74803149606299213" right="0.74803149606299213" top="0.39370078740157483" bottom="0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8"/>
  <sheetViews>
    <sheetView view="pageBreakPreview" topLeftCell="A7" zoomScale="75" workbookViewId="0">
      <selection activeCell="D10" sqref="D10"/>
    </sheetView>
  </sheetViews>
  <sheetFormatPr defaultColWidth="9.140625" defaultRowHeight="15" x14ac:dyDescent="0.25"/>
  <cols>
    <col min="1" max="1" width="4.140625" style="15" customWidth="1"/>
    <col min="2" max="2" width="35.7109375" style="16" customWidth="1"/>
    <col min="3" max="3" width="51.5703125" style="17" customWidth="1"/>
    <col min="4" max="4" width="29.85546875" style="22" customWidth="1"/>
    <col min="5" max="5" width="20.7109375" style="23" customWidth="1"/>
    <col min="6" max="16384" width="9.140625" style="19"/>
  </cols>
  <sheetData>
    <row r="1" spans="1:7" ht="18.75" x14ac:dyDescent="0.25">
      <c r="D1" s="106" t="s">
        <v>71</v>
      </c>
      <c r="E1" s="106"/>
      <c r="F1" s="18"/>
      <c r="G1" s="18"/>
    </row>
    <row r="2" spans="1:7" ht="18.75" x14ac:dyDescent="0.25">
      <c r="D2" s="20" t="s">
        <v>11</v>
      </c>
      <c r="E2" s="21"/>
    </row>
    <row r="4" spans="1:7" ht="18.75" x14ac:dyDescent="0.25">
      <c r="A4" s="102" t="s">
        <v>72</v>
      </c>
      <c r="B4" s="102"/>
      <c r="C4" s="102"/>
      <c r="D4" s="102"/>
      <c r="E4" s="102"/>
    </row>
    <row r="5" spans="1:7" ht="39" customHeight="1" x14ac:dyDescent="0.25">
      <c r="A5" s="107" t="s">
        <v>112</v>
      </c>
      <c r="B5" s="107"/>
      <c r="C5" s="107"/>
      <c r="D5" s="107"/>
      <c r="E5" s="107"/>
    </row>
    <row r="6" spans="1:7" s="29" customFormat="1" ht="13.9" x14ac:dyDescent="0.3">
      <c r="A6" s="24"/>
      <c r="B6" s="25"/>
      <c r="C6" s="26"/>
      <c r="D6" s="27"/>
      <c r="E6" s="28"/>
    </row>
    <row r="7" spans="1:7" s="23" customFormat="1" ht="47.25" x14ac:dyDescent="0.25">
      <c r="A7" s="30" t="s">
        <v>0</v>
      </c>
      <c r="B7" s="30" t="s">
        <v>107</v>
      </c>
      <c r="C7" s="31" t="s">
        <v>73</v>
      </c>
      <c r="D7" s="4" t="s">
        <v>74</v>
      </c>
      <c r="E7" s="4" t="s">
        <v>75</v>
      </c>
    </row>
    <row r="8" spans="1:7" s="23" customFormat="1" ht="63" x14ac:dyDescent="0.25">
      <c r="A8" s="30"/>
      <c r="B8" s="32" t="s">
        <v>114</v>
      </c>
      <c r="C8" s="33"/>
      <c r="D8" s="30"/>
      <c r="E8" s="30"/>
    </row>
    <row r="9" spans="1:7" s="23" customFormat="1" ht="47.25" x14ac:dyDescent="0.25">
      <c r="A9" s="30"/>
      <c r="B9" s="34" t="s">
        <v>87</v>
      </c>
      <c r="C9" s="35" t="s">
        <v>104</v>
      </c>
      <c r="D9" s="30" t="s">
        <v>88</v>
      </c>
      <c r="E9" s="36" t="s">
        <v>106</v>
      </c>
    </row>
    <row r="10" spans="1:7" ht="63" x14ac:dyDescent="0.25">
      <c r="A10" s="30" t="s">
        <v>24</v>
      </c>
      <c r="B10" s="6" t="s">
        <v>81</v>
      </c>
      <c r="C10" s="33"/>
      <c r="D10" s="30"/>
      <c r="E10" s="30"/>
    </row>
    <row r="11" spans="1:7" ht="47.25" x14ac:dyDescent="0.25">
      <c r="A11" s="30" t="s">
        <v>36</v>
      </c>
      <c r="B11" s="37" t="s">
        <v>87</v>
      </c>
      <c r="C11" s="38" t="s">
        <v>105</v>
      </c>
      <c r="D11" s="39" t="s">
        <v>88</v>
      </c>
      <c r="E11" s="39" t="s">
        <v>83</v>
      </c>
    </row>
    <row r="12" spans="1:7" ht="47.25" x14ac:dyDescent="0.25">
      <c r="A12" s="30" t="s">
        <v>39</v>
      </c>
      <c r="B12" s="37" t="s">
        <v>87</v>
      </c>
      <c r="C12" s="33" t="s">
        <v>89</v>
      </c>
      <c r="D12" s="30" t="s">
        <v>88</v>
      </c>
      <c r="E12" s="30" t="s">
        <v>76</v>
      </c>
    </row>
    <row r="13" spans="1:7" ht="47.25" x14ac:dyDescent="0.25">
      <c r="A13" s="30" t="s">
        <v>23</v>
      </c>
      <c r="B13" s="40" t="s">
        <v>45</v>
      </c>
      <c r="C13" s="33"/>
      <c r="D13" s="30"/>
      <c r="E13" s="30"/>
    </row>
    <row r="14" spans="1:7" ht="61.5" customHeight="1" x14ac:dyDescent="0.25">
      <c r="A14" s="30" t="s">
        <v>46</v>
      </c>
      <c r="B14" s="37" t="s">
        <v>87</v>
      </c>
      <c r="C14" s="33" t="s">
        <v>77</v>
      </c>
      <c r="D14" s="30" t="s">
        <v>88</v>
      </c>
      <c r="E14" s="30" t="s">
        <v>84</v>
      </c>
    </row>
    <row r="15" spans="1:7" ht="0.75" hidden="1" customHeight="1" x14ac:dyDescent="0.3">
      <c r="A15" s="30" t="s">
        <v>25</v>
      </c>
      <c r="B15" s="40" t="s">
        <v>58</v>
      </c>
      <c r="C15" s="33"/>
      <c r="D15" s="30"/>
      <c r="E15" s="30"/>
    </row>
    <row r="16" spans="1:7" ht="46.9" hidden="1" x14ac:dyDescent="0.3">
      <c r="A16" s="30" t="s">
        <v>49</v>
      </c>
      <c r="B16" s="37" t="s">
        <v>87</v>
      </c>
      <c r="C16" s="33" t="s">
        <v>78</v>
      </c>
      <c r="D16" s="30" t="s">
        <v>88</v>
      </c>
      <c r="E16" s="30" t="s">
        <v>106</v>
      </c>
    </row>
    <row r="17" spans="1:5" ht="47.25" x14ac:dyDescent="0.25">
      <c r="A17" s="30" t="s">
        <v>26</v>
      </c>
      <c r="B17" s="40" t="s">
        <v>69</v>
      </c>
      <c r="C17" s="33"/>
      <c r="D17" s="30"/>
      <c r="E17" s="30"/>
    </row>
    <row r="18" spans="1:5" ht="31.5" x14ac:dyDescent="0.25">
      <c r="A18" s="30" t="s">
        <v>54</v>
      </c>
      <c r="B18" s="37" t="s">
        <v>87</v>
      </c>
      <c r="C18" s="33" t="s">
        <v>90</v>
      </c>
      <c r="D18" s="30" t="s">
        <v>88</v>
      </c>
      <c r="E18" s="30" t="s">
        <v>79</v>
      </c>
    </row>
  </sheetData>
  <mergeCells count="3">
    <mergeCell ref="D1:E1"/>
    <mergeCell ref="A4:E4"/>
    <mergeCell ref="A5:E5"/>
  </mergeCells>
  <phoneticPr fontId="4" type="noConversion"/>
  <pageMargins left="0.75" right="0.75" top="1" bottom="1" header="0.5" footer="0.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0"/>
  <sheetViews>
    <sheetView view="pageBreakPreview" topLeftCell="B1" zoomScale="75" zoomScaleNormal="75" zoomScaleSheetLayoutView="75" workbookViewId="0">
      <selection activeCell="G18" sqref="G18"/>
    </sheetView>
  </sheetViews>
  <sheetFormatPr defaultColWidth="9.140625" defaultRowHeight="20.25" x14ac:dyDescent="0.25"/>
  <cols>
    <col min="1" max="1" width="7.140625" style="77" customWidth="1"/>
    <col min="2" max="2" width="23.7109375" style="78" customWidth="1"/>
    <col min="3" max="3" width="85.5703125" style="79" customWidth="1"/>
    <col min="4" max="4" width="40.140625" style="78" customWidth="1"/>
    <col min="5" max="9" width="16" style="78" customWidth="1"/>
    <col min="10" max="10" width="17.85546875" style="78" customWidth="1"/>
    <col min="11" max="11" width="11.5703125" style="78" hidden="1" customWidth="1"/>
    <col min="12" max="13" width="9.140625" style="78" hidden="1" customWidth="1"/>
    <col min="14" max="14" width="0.42578125" style="78" customWidth="1"/>
    <col min="15" max="16" width="9.140625" style="78" hidden="1" customWidth="1"/>
    <col min="17" max="16384" width="9.140625" style="78"/>
  </cols>
  <sheetData>
    <row r="1" spans="1:11" ht="18.75" customHeight="1" x14ac:dyDescent="0.25">
      <c r="E1" s="108" t="s">
        <v>110</v>
      </c>
      <c r="F1" s="108"/>
      <c r="G1" s="108" t="s">
        <v>71</v>
      </c>
      <c r="H1" s="108"/>
      <c r="I1" s="108" t="s">
        <v>71</v>
      </c>
      <c r="J1" s="108"/>
    </row>
    <row r="2" spans="1:11" x14ac:dyDescent="0.25">
      <c r="E2" s="108" t="s">
        <v>11</v>
      </c>
      <c r="F2" s="108"/>
      <c r="G2" s="108" t="s">
        <v>11</v>
      </c>
      <c r="H2" s="108"/>
      <c r="I2" s="108" t="s">
        <v>11</v>
      </c>
      <c r="J2" s="108"/>
    </row>
    <row r="4" spans="1:11" s="68" customFormat="1" ht="18.75" customHeight="1" x14ac:dyDescent="0.25">
      <c r="A4" s="114" t="s">
        <v>91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1" x14ac:dyDescent="0.25">
      <c r="J5" s="78" t="s">
        <v>122</v>
      </c>
    </row>
    <row r="6" spans="1:11" s="80" customFormat="1" x14ac:dyDescent="0.25">
      <c r="A6" s="109" t="s">
        <v>0</v>
      </c>
      <c r="B6" s="111" t="s">
        <v>5</v>
      </c>
      <c r="C6" s="112" t="s">
        <v>15</v>
      </c>
      <c r="D6" s="111" t="s">
        <v>4</v>
      </c>
      <c r="E6" s="111" t="s">
        <v>84</v>
      </c>
      <c r="F6" s="111" t="s">
        <v>85</v>
      </c>
      <c r="G6" s="111" t="s">
        <v>108</v>
      </c>
      <c r="H6" s="111" t="s">
        <v>109</v>
      </c>
      <c r="I6" s="111" t="s">
        <v>106</v>
      </c>
      <c r="J6" s="111" t="s">
        <v>3</v>
      </c>
    </row>
    <row r="7" spans="1:11" s="80" customFormat="1" x14ac:dyDescent="0.25">
      <c r="A7" s="110"/>
      <c r="B7" s="111"/>
      <c r="C7" s="113"/>
      <c r="D7" s="111"/>
      <c r="E7" s="111"/>
      <c r="F7" s="111"/>
      <c r="G7" s="111"/>
      <c r="H7" s="111"/>
      <c r="I7" s="111"/>
      <c r="J7" s="111"/>
    </row>
    <row r="8" spans="1:11" ht="40.5" x14ac:dyDescent="0.25">
      <c r="A8" s="69"/>
      <c r="B8" s="70" t="s">
        <v>2</v>
      </c>
      <c r="C8" s="70" t="s">
        <v>112</v>
      </c>
      <c r="D8" s="71" t="s">
        <v>92</v>
      </c>
      <c r="E8" s="72">
        <f t="shared" ref="E8:I8" si="0">E9+E10+E11+E12+E13+E14+E15+E16+E17+E19+E18</f>
        <v>2221</v>
      </c>
      <c r="F8" s="72">
        <f t="shared" si="0"/>
        <v>2535.9300000000003</v>
      </c>
      <c r="G8" s="72">
        <f>G9+G10+G11+G12+G13+G14+G15+G16+G17+G19+G18</f>
        <v>2668.6969999999997</v>
      </c>
      <c r="H8" s="72">
        <f t="shared" si="0"/>
        <v>2248.2800000000002</v>
      </c>
      <c r="I8" s="72">
        <f t="shared" si="0"/>
        <v>2305.08</v>
      </c>
      <c r="J8" s="72">
        <f>SUM(E8:I8)</f>
        <v>11978.987000000001</v>
      </c>
      <c r="K8" s="81"/>
    </row>
    <row r="9" spans="1:11" ht="40.5" x14ac:dyDescent="0.25">
      <c r="A9" s="73" t="s">
        <v>24</v>
      </c>
      <c r="B9" s="71" t="s">
        <v>14</v>
      </c>
      <c r="C9" s="71" t="s">
        <v>93</v>
      </c>
      <c r="D9" s="71" t="s">
        <v>92</v>
      </c>
      <c r="E9" s="72">
        <v>1780.3</v>
      </c>
      <c r="F9" s="72">
        <v>2020.8</v>
      </c>
      <c r="G9" s="72">
        <v>2106.4459999999999</v>
      </c>
      <c r="H9" s="72">
        <v>1835.7</v>
      </c>
      <c r="I9" s="72">
        <v>1890.6</v>
      </c>
      <c r="J9" s="72">
        <f t="shared" ref="J9:J19" si="1">SUM(E9:I9)</f>
        <v>9633.8459999999995</v>
      </c>
    </row>
    <row r="10" spans="1:11" ht="40.5" x14ac:dyDescent="0.25">
      <c r="A10" s="73" t="s">
        <v>23</v>
      </c>
      <c r="B10" s="71" t="s">
        <v>14</v>
      </c>
      <c r="C10" s="74" t="s">
        <v>21</v>
      </c>
      <c r="D10" s="71" t="s">
        <v>92</v>
      </c>
      <c r="E10" s="72">
        <v>30</v>
      </c>
      <c r="F10" s="72">
        <v>0</v>
      </c>
      <c r="G10" s="72">
        <v>39</v>
      </c>
      <c r="H10" s="72">
        <v>0</v>
      </c>
      <c r="I10" s="72">
        <v>0</v>
      </c>
      <c r="J10" s="72">
        <f t="shared" si="1"/>
        <v>69</v>
      </c>
    </row>
    <row r="11" spans="1:11" ht="40.5" x14ac:dyDescent="0.25">
      <c r="A11" s="73" t="s">
        <v>25</v>
      </c>
      <c r="B11" s="71" t="s">
        <v>14</v>
      </c>
      <c r="C11" s="75" t="s">
        <v>22</v>
      </c>
      <c r="D11" s="71" t="s">
        <v>92</v>
      </c>
      <c r="E11" s="72">
        <v>138</v>
      </c>
      <c r="F11" s="72">
        <v>225.6</v>
      </c>
      <c r="G11" s="72">
        <v>193.1</v>
      </c>
      <c r="H11" s="72">
        <v>140.9</v>
      </c>
      <c r="I11" s="72">
        <v>142.80000000000001</v>
      </c>
      <c r="J11" s="72">
        <f t="shared" si="1"/>
        <v>840.40000000000009</v>
      </c>
    </row>
    <row r="12" spans="1:11" ht="39.75" customHeight="1" x14ac:dyDescent="0.25">
      <c r="A12" s="73" t="s">
        <v>26</v>
      </c>
      <c r="B12" s="71" t="s">
        <v>14</v>
      </c>
      <c r="C12" s="75" t="s">
        <v>31</v>
      </c>
      <c r="D12" s="71" t="s">
        <v>92</v>
      </c>
      <c r="E12" s="72">
        <v>22.5</v>
      </c>
      <c r="F12" s="72">
        <v>0</v>
      </c>
      <c r="G12" s="72">
        <v>30</v>
      </c>
      <c r="H12" s="72">
        <v>0</v>
      </c>
      <c r="I12" s="72">
        <v>0</v>
      </c>
      <c r="J12" s="72">
        <f t="shared" si="1"/>
        <v>52.5</v>
      </c>
    </row>
    <row r="13" spans="1:11" ht="42" hidden="1" x14ac:dyDescent="0.3">
      <c r="A13" s="73" t="s">
        <v>27</v>
      </c>
      <c r="B13" s="71" t="s">
        <v>14</v>
      </c>
      <c r="C13" s="74" t="s">
        <v>16</v>
      </c>
      <c r="D13" s="71" t="s">
        <v>92</v>
      </c>
      <c r="E13" s="72"/>
      <c r="F13" s="72"/>
      <c r="G13" s="72"/>
      <c r="H13" s="72"/>
      <c r="I13" s="72"/>
      <c r="J13" s="72">
        <f t="shared" si="1"/>
        <v>0</v>
      </c>
    </row>
    <row r="14" spans="1:11" ht="42" hidden="1" x14ac:dyDescent="0.3">
      <c r="A14" s="73" t="s">
        <v>28</v>
      </c>
      <c r="B14" s="71" t="s">
        <v>14</v>
      </c>
      <c r="C14" s="70" t="s">
        <v>17</v>
      </c>
      <c r="D14" s="71" t="s">
        <v>92</v>
      </c>
      <c r="E14" s="72"/>
      <c r="F14" s="72"/>
      <c r="G14" s="72"/>
      <c r="H14" s="72"/>
      <c r="I14" s="72"/>
      <c r="J14" s="72">
        <f t="shared" si="1"/>
        <v>0</v>
      </c>
    </row>
    <row r="15" spans="1:11" ht="39.75" customHeight="1" x14ac:dyDescent="0.25">
      <c r="A15" s="73" t="s">
        <v>27</v>
      </c>
      <c r="B15" s="71" t="s">
        <v>14</v>
      </c>
      <c r="C15" s="75" t="s">
        <v>94</v>
      </c>
      <c r="D15" s="71" t="s">
        <v>92</v>
      </c>
      <c r="E15" s="72">
        <v>167.6</v>
      </c>
      <c r="F15" s="72">
        <v>193.73</v>
      </c>
      <c r="G15" s="72">
        <v>172.6</v>
      </c>
      <c r="H15" s="72">
        <v>172.68</v>
      </c>
      <c r="I15" s="72">
        <v>172.68</v>
      </c>
      <c r="J15" s="72">
        <f t="shared" si="1"/>
        <v>879.29</v>
      </c>
    </row>
    <row r="16" spans="1:11" ht="42" hidden="1" x14ac:dyDescent="0.3">
      <c r="A16" s="73" t="s">
        <v>30</v>
      </c>
      <c r="B16" s="71" t="s">
        <v>14</v>
      </c>
      <c r="C16" s="75" t="s">
        <v>18</v>
      </c>
      <c r="D16" s="71" t="s">
        <v>92</v>
      </c>
      <c r="E16" s="72"/>
      <c r="F16" s="72"/>
      <c r="G16" s="72"/>
      <c r="H16" s="72"/>
      <c r="I16" s="72"/>
      <c r="J16" s="72">
        <f t="shared" si="1"/>
        <v>0</v>
      </c>
    </row>
    <row r="17" spans="1:10" ht="40.5" x14ac:dyDescent="0.25">
      <c r="A17" s="73" t="s">
        <v>28</v>
      </c>
      <c r="B17" s="71" t="s">
        <v>14</v>
      </c>
      <c r="C17" s="75" t="s">
        <v>19</v>
      </c>
      <c r="D17" s="71" t="s">
        <v>92</v>
      </c>
      <c r="E17" s="72">
        <v>82.6</v>
      </c>
      <c r="F17" s="72">
        <v>95.8</v>
      </c>
      <c r="G17" s="72">
        <v>101.151</v>
      </c>
      <c r="H17" s="72">
        <v>98</v>
      </c>
      <c r="I17" s="72">
        <v>98</v>
      </c>
      <c r="J17" s="72">
        <f t="shared" si="1"/>
        <v>475.55099999999999</v>
      </c>
    </row>
    <row r="18" spans="1:10" ht="40.5" x14ac:dyDescent="0.25">
      <c r="A18" s="73" t="s">
        <v>29</v>
      </c>
      <c r="B18" s="71" t="s">
        <v>14</v>
      </c>
      <c r="C18" s="76" t="s">
        <v>20</v>
      </c>
      <c r="D18" s="71" t="s">
        <v>92</v>
      </c>
      <c r="E18" s="72">
        <v>0</v>
      </c>
      <c r="F18" s="72">
        <v>0</v>
      </c>
      <c r="G18" s="72">
        <v>1</v>
      </c>
      <c r="H18" s="72">
        <v>1</v>
      </c>
      <c r="I18" s="72">
        <v>1</v>
      </c>
      <c r="J18" s="72">
        <f t="shared" si="1"/>
        <v>3</v>
      </c>
    </row>
    <row r="19" spans="1:10" s="91" customFormat="1" ht="46.5" x14ac:dyDescent="0.25">
      <c r="A19" s="90" t="s">
        <v>80</v>
      </c>
      <c r="B19" s="89" t="s">
        <v>14</v>
      </c>
      <c r="C19" s="76" t="s">
        <v>116</v>
      </c>
      <c r="D19" s="71" t="s">
        <v>92</v>
      </c>
      <c r="E19" s="72">
        <v>0</v>
      </c>
      <c r="F19" s="72">
        <v>0</v>
      </c>
      <c r="G19" s="72">
        <v>25.4</v>
      </c>
      <c r="H19" s="72">
        <v>0</v>
      </c>
      <c r="I19" s="72">
        <v>0</v>
      </c>
      <c r="J19" s="72">
        <f t="shared" si="1"/>
        <v>25.4</v>
      </c>
    </row>
    <row r="20" spans="1:10" x14ac:dyDescent="0.25">
      <c r="A20" s="85"/>
      <c r="B20" s="86"/>
      <c r="C20" s="87"/>
      <c r="D20" s="86"/>
      <c r="E20" s="88"/>
      <c r="F20" s="88"/>
      <c r="G20" s="88"/>
      <c r="H20" s="88"/>
      <c r="I20" s="88"/>
      <c r="J20" s="88"/>
    </row>
  </sheetData>
  <mergeCells count="13">
    <mergeCell ref="E1:J1"/>
    <mergeCell ref="E2:J2"/>
    <mergeCell ref="A6:A7"/>
    <mergeCell ref="B6:B7"/>
    <mergeCell ref="C6:C7"/>
    <mergeCell ref="D6:D7"/>
    <mergeCell ref="A4:J4"/>
    <mergeCell ref="J6:J7"/>
    <mergeCell ref="E6:E7"/>
    <mergeCell ref="F6:F7"/>
    <mergeCell ref="G6:G7"/>
    <mergeCell ref="H6:H7"/>
    <mergeCell ref="I6:I7"/>
  </mergeCells>
  <phoneticPr fontId="4" type="noConversion"/>
  <pageMargins left="0.70866141732283472" right="0.70866141732283472" top="1.5354330708661419" bottom="0.74803149606299213" header="0.31496062992125984" footer="0.31496062992125984"/>
  <pageSetup paperSize="9" scale="48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L72"/>
  <sheetViews>
    <sheetView tabSelected="1" view="pageBreakPreview" zoomScale="75" zoomScaleNormal="75" zoomScaleSheetLayoutView="75" workbookViewId="0">
      <selection activeCell="K13" sqref="K13"/>
    </sheetView>
  </sheetViews>
  <sheetFormatPr defaultColWidth="17.85546875" defaultRowHeight="15.75" x14ac:dyDescent="0.25"/>
  <cols>
    <col min="1" max="1" width="9.42578125" style="52" customWidth="1"/>
    <col min="2" max="2" width="19.7109375" style="53" customWidth="1"/>
    <col min="3" max="3" width="67.7109375" style="53" customWidth="1"/>
    <col min="4" max="4" width="20.28515625" style="53" customWidth="1"/>
    <col min="5" max="16384" width="17.85546875" style="53"/>
  </cols>
  <sheetData>
    <row r="1" spans="1:11" ht="18.75" customHeight="1" x14ac:dyDescent="0.25">
      <c r="E1" s="130" t="s">
        <v>111</v>
      </c>
      <c r="F1" s="130"/>
      <c r="G1" s="130" t="s">
        <v>71</v>
      </c>
      <c r="H1" s="130"/>
      <c r="I1" s="130" t="s">
        <v>71</v>
      </c>
      <c r="J1" s="130"/>
    </row>
    <row r="2" spans="1:11" ht="18.75" customHeight="1" x14ac:dyDescent="0.25">
      <c r="E2" s="130" t="s">
        <v>11</v>
      </c>
      <c r="F2" s="130"/>
      <c r="G2" s="130" t="s">
        <v>11</v>
      </c>
      <c r="H2" s="130"/>
      <c r="I2" s="130" t="s">
        <v>11</v>
      </c>
      <c r="J2" s="130"/>
    </row>
    <row r="4" spans="1:11" ht="18.75" x14ac:dyDescent="0.3">
      <c r="A4" s="131" t="s">
        <v>12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1" ht="18.75" x14ac:dyDescent="0.3">
      <c r="A5" s="131" t="s">
        <v>13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1" x14ac:dyDescent="0.25">
      <c r="J6" s="53" t="s">
        <v>122</v>
      </c>
    </row>
    <row r="7" spans="1:11" s="54" customFormat="1" x14ac:dyDescent="0.25">
      <c r="A7" s="103" t="s">
        <v>0</v>
      </c>
      <c r="B7" s="104" t="s">
        <v>5</v>
      </c>
      <c r="C7" s="104" t="s">
        <v>15</v>
      </c>
      <c r="D7" s="104" t="s">
        <v>10</v>
      </c>
      <c r="E7" s="104"/>
      <c r="F7" s="104"/>
      <c r="G7" s="104"/>
      <c r="H7" s="104"/>
      <c r="I7" s="104"/>
      <c r="J7" s="104"/>
    </row>
    <row r="8" spans="1:11" s="54" customFormat="1" ht="84.75" customHeight="1" x14ac:dyDescent="0.25">
      <c r="A8" s="103"/>
      <c r="B8" s="104"/>
      <c r="C8" s="104"/>
      <c r="D8" s="104"/>
      <c r="E8" s="48" t="s">
        <v>84</v>
      </c>
      <c r="F8" s="48" t="s">
        <v>85</v>
      </c>
      <c r="G8" s="65" t="s">
        <v>108</v>
      </c>
      <c r="H8" s="65" t="s">
        <v>109</v>
      </c>
      <c r="I8" s="65" t="s">
        <v>106</v>
      </c>
      <c r="J8" s="10" t="s">
        <v>9</v>
      </c>
    </row>
    <row r="9" spans="1:11" x14ac:dyDescent="0.25">
      <c r="A9" s="121"/>
      <c r="B9" s="132" t="s">
        <v>2</v>
      </c>
      <c r="C9" s="132" t="s">
        <v>112</v>
      </c>
      <c r="D9" s="55" t="s">
        <v>1</v>
      </c>
      <c r="E9" s="60">
        <f t="shared" ref="E9:I9" si="0">SUM(E10:E14)</f>
        <v>2309.9</v>
      </c>
      <c r="F9" s="60">
        <f t="shared" si="0"/>
        <v>2626.5</v>
      </c>
      <c r="G9" s="66">
        <f>SUM(G10:G14)</f>
        <v>2796.9969999999998</v>
      </c>
      <c r="H9" s="66">
        <f t="shared" si="0"/>
        <v>2344.2000000000003</v>
      </c>
      <c r="I9" s="66">
        <f t="shared" si="0"/>
        <v>2404.2999999999997</v>
      </c>
      <c r="J9" s="60">
        <f>SUM(E9:I9)</f>
        <v>12481.896999999999</v>
      </c>
      <c r="K9" s="96"/>
    </row>
    <row r="10" spans="1:11" ht="31.5" x14ac:dyDescent="0.25">
      <c r="A10" s="121"/>
      <c r="B10" s="132"/>
      <c r="C10" s="132"/>
      <c r="D10" s="55" t="s">
        <v>8</v>
      </c>
      <c r="E10" s="60">
        <f t="shared" ref="E10:I10" si="1">E16</f>
        <v>88.9</v>
      </c>
      <c r="F10" s="60">
        <f t="shared" si="1"/>
        <v>90.6</v>
      </c>
      <c r="G10" s="66">
        <f t="shared" si="1"/>
        <v>98.3</v>
      </c>
      <c r="H10" s="66">
        <f t="shared" si="1"/>
        <v>95.9</v>
      </c>
      <c r="I10" s="66">
        <f t="shared" si="1"/>
        <v>99.2</v>
      </c>
      <c r="J10" s="66">
        <f t="shared" ref="J10:J11" si="2">SUM(E10:I10)</f>
        <v>472.90000000000003</v>
      </c>
      <c r="K10" s="96"/>
    </row>
    <row r="11" spans="1:11" ht="15" customHeight="1" x14ac:dyDescent="0.25">
      <c r="A11" s="121"/>
      <c r="B11" s="132"/>
      <c r="C11" s="132"/>
      <c r="D11" s="55" t="s">
        <v>7</v>
      </c>
      <c r="E11" s="60"/>
      <c r="F11" s="60"/>
      <c r="G11" s="66">
        <f>G33</f>
        <v>30</v>
      </c>
      <c r="H11" s="66"/>
      <c r="I11" s="66"/>
      <c r="J11" s="66">
        <f t="shared" si="2"/>
        <v>30</v>
      </c>
    </row>
    <row r="12" spans="1:11" ht="46.9" hidden="1" x14ac:dyDescent="0.3">
      <c r="A12" s="121"/>
      <c r="B12" s="132"/>
      <c r="C12" s="132"/>
      <c r="D12" s="55" t="s">
        <v>6</v>
      </c>
      <c r="E12" s="60"/>
      <c r="F12" s="60"/>
      <c r="G12" s="66"/>
      <c r="H12" s="66"/>
      <c r="I12" s="66"/>
      <c r="J12" s="60">
        <f>SUM(E12:F12)</f>
        <v>0</v>
      </c>
    </row>
    <row r="13" spans="1:11" x14ac:dyDescent="0.25">
      <c r="A13" s="121"/>
      <c r="B13" s="132"/>
      <c r="C13" s="132"/>
      <c r="D13" s="122" t="s">
        <v>95</v>
      </c>
      <c r="E13" s="133">
        <f t="shared" ref="E13:F13" si="3">E19+E24+E30+E35+E40+E46+E51+E56+E61+E71+E63</f>
        <v>2221</v>
      </c>
      <c r="F13" s="133">
        <f t="shared" si="3"/>
        <v>2535.9</v>
      </c>
      <c r="G13" s="133">
        <f>G19+G24+G30+G35+G40+G46+G51+G56+G61+G71+G63</f>
        <v>2668.6969999999997</v>
      </c>
      <c r="H13" s="133">
        <f>H19+H24+H30+H35+H40+H46+H51+H56+H61+H71+H63</f>
        <v>2248.3000000000002</v>
      </c>
      <c r="I13" s="133">
        <f>I19+I24+I30+I35+I40+I46+I51+I56+I61+I71+I63</f>
        <v>2305.1</v>
      </c>
      <c r="J13" s="115">
        <f>SUM(E13:I13)</f>
        <v>11978.997000000001</v>
      </c>
    </row>
    <row r="14" spans="1:11" x14ac:dyDescent="0.25">
      <c r="A14" s="121"/>
      <c r="B14" s="132"/>
      <c r="C14" s="132"/>
      <c r="D14" s="122"/>
      <c r="E14" s="133"/>
      <c r="F14" s="133"/>
      <c r="G14" s="133"/>
      <c r="H14" s="133"/>
      <c r="I14" s="133"/>
      <c r="J14" s="134"/>
      <c r="K14" s="135"/>
    </row>
    <row r="15" spans="1:11" x14ac:dyDescent="0.25">
      <c r="A15" s="121" t="s">
        <v>24</v>
      </c>
      <c r="B15" s="122" t="s">
        <v>14</v>
      </c>
      <c r="C15" s="122" t="s">
        <v>96</v>
      </c>
      <c r="D15" s="55" t="s">
        <v>1</v>
      </c>
      <c r="E15" s="60">
        <f t="shared" ref="E15:I15" si="4">E16+E17+E18+E19</f>
        <v>1869.2</v>
      </c>
      <c r="F15" s="60">
        <f t="shared" si="4"/>
        <v>2111.4</v>
      </c>
      <c r="G15" s="66">
        <f t="shared" si="4"/>
        <v>2204.7460000000001</v>
      </c>
      <c r="H15" s="66">
        <f t="shared" si="4"/>
        <v>1931.6000000000001</v>
      </c>
      <c r="I15" s="66">
        <f t="shared" si="4"/>
        <v>1989.8</v>
      </c>
      <c r="J15" s="67">
        <f>SUM(E15:I15)</f>
        <v>10106.746000000001</v>
      </c>
      <c r="K15" s="135"/>
    </row>
    <row r="16" spans="1:11" ht="31.5" x14ac:dyDescent="0.25">
      <c r="A16" s="121"/>
      <c r="B16" s="122"/>
      <c r="C16" s="122"/>
      <c r="D16" s="55" t="s">
        <v>8</v>
      </c>
      <c r="E16" s="60">
        <v>88.9</v>
      </c>
      <c r="F16" s="95">
        <v>90.6</v>
      </c>
      <c r="G16" s="95">
        <v>98.3</v>
      </c>
      <c r="H16" s="95">
        <v>95.9</v>
      </c>
      <c r="I16" s="95">
        <v>99.2</v>
      </c>
      <c r="J16" s="60">
        <f>SUM(E16:I16)</f>
        <v>472.90000000000003</v>
      </c>
    </row>
    <row r="17" spans="1:10" ht="15.6" hidden="1" x14ac:dyDescent="0.3">
      <c r="A17" s="121"/>
      <c r="B17" s="122"/>
      <c r="C17" s="122"/>
      <c r="D17" s="55" t="s">
        <v>7</v>
      </c>
      <c r="E17" s="60"/>
      <c r="F17" s="60"/>
      <c r="G17" s="66"/>
      <c r="H17" s="66"/>
      <c r="I17" s="66"/>
      <c r="J17" s="66">
        <f t="shared" ref="J17:J51" si="5">SUM(E17:I17)</f>
        <v>0</v>
      </c>
    </row>
    <row r="18" spans="1:10" ht="46.9" hidden="1" x14ac:dyDescent="0.3">
      <c r="A18" s="121"/>
      <c r="B18" s="122"/>
      <c r="C18" s="122"/>
      <c r="D18" s="55" t="s">
        <v>6</v>
      </c>
      <c r="E18" s="60"/>
      <c r="F18" s="60"/>
      <c r="G18" s="66"/>
      <c r="H18" s="66"/>
      <c r="I18" s="66"/>
      <c r="J18" s="66">
        <f t="shared" si="5"/>
        <v>0</v>
      </c>
    </row>
    <row r="19" spans="1:10" ht="63" x14ac:dyDescent="0.25">
      <c r="A19" s="121"/>
      <c r="B19" s="122"/>
      <c r="C19" s="122"/>
      <c r="D19" s="55" t="s">
        <v>95</v>
      </c>
      <c r="E19" s="60">
        <v>1780.3</v>
      </c>
      <c r="F19" s="60">
        <v>2020.8</v>
      </c>
      <c r="G19" s="66">
        <f>'Приложение 3'!G9</f>
        <v>2106.4459999999999</v>
      </c>
      <c r="H19" s="66">
        <v>1835.7</v>
      </c>
      <c r="I19" s="66">
        <v>1890.6</v>
      </c>
      <c r="J19" s="66">
        <f t="shared" si="5"/>
        <v>9633.8459999999995</v>
      </c>
    </row>
    <row r="20" spans="1:10" ht="14.25" customHeight="1" x14ac:dyDescent="0.25">
      <c r="A20" s="121" t="s">
        <v>23</v>
      </c>
      <c r="B20" s="122" t="s">
        <v>14</v>
      </c>
      <c r="C20" s="122" t="s">
        <v>21</v>
      </c>
      <c r="D20" s="55" t="s">
        <v>1</v>
      </c>
      <c r="E20" s="60">
        <f t="shared" ref="E20:F20" si="6">E21+E22+E23+E24</f>
        <v>30</v>
      </c>
      <c r="F20" s="60">
        <f t="shared" si="6"/>
        <v>0</v>
      </c>
      <c r="G20" s="66">
        <f>G21+G22+G23+G24</f>
        <v>39</v>
      </c>
      <c r="H20" s="66">
        <f t="shared" ref="H20:I20" si="7">H21+H22+H23+H24</f>
        <v>0</v>
      </c>
      <c r="I20" s="66">
        <f t="shared" si="7"/>
        <v>0</v>
      </c>
      <c r="J20" s="66">
        <f t="shared" si="5"/>
        <v>69</v>
      </c>
    </row>
    <row r="21" spans="1:10" ht="31.15" hidden="1" x14ac:dyDescent="0.3">
      <c r="A21" s="121"/>
      <c r="B21" s="122"/>
      <c r="C21" s="122"/>
      <c r="D21" s="55" t="s">
        <v>8</v>
      </c>
      <c r="E21" s="60"/>
      <c r="F21" s="60"/>
      <c r="G21" s="66"/>
      <c r="H21" s="66"/>
      <c r="I21" s="66"/>
      <c r="J21" s="66">
        <f t="shared" si="5"/>
        <v>0</v>
      </c>
    </row>
    <row r="22" spans="1:10" ht="15.6" hidden="1" x14ac:dyDescent="0.3">
      <c r="A22" s="121"/>
      <c r="B22" s="122"/>
      <c r="C22" s="122"/>
      <c r="D22" s="55" t="s">
        <v>7</v>
      </c>
      <c r="E22" s="60"/>
      <c r="F22" s="60"/>
      <c r="G22" s="66"/>
      <c r="H22" s="66"/>
      <c r="I22" s="66"/>
      <c r="J22" s="66">
        <f t="shared" si="5"/>
        <v>0</v>
      </c>
    </row>
    <row r="23" spans="1:10" ht="46.9" hidden="1" x14ac:dyDescent="0.3">
      <c r="A23" s="121"/>
      <c r="B23" s="122"/>
      <c r="C23" s="122"/>
      <c r="D23" s="55" t="s">
        <v>6</v>
      </c>
      <c r="E23" s="60"/>
      <c r="F23" s="60"/>
      <c r="G23" s="66"/>
      <c r="H23" s="66"/>
      <c r="I23" s="66"/>
      <c r="J23" s="66">
        <f t="shared" si="5"/>
        <v>0</v>
      </c>
    </row>
    <row r="24" spans="1:10" ht="63" x14ac:dyDescent="0.25">
      <c r="A24" s="121"/>
      <c r="B24" s="122"/>
      <c r="C24" s="122"/>
      <c r="D24" s="55" t="s">
        <v>95</v>
      </c>
      <c r="E24" s="60">
        <v>30</v>
      </c>
      <c r="F24" s="60">
        <v>0</v>
      </c>
      <c r="G24" s="66">
        <f>'Приложение 3'!G10</f>
        <v>39</v>
      </c>
      <c r="H24" s="66">
        <v>0</v>
      </c>
      <c r="I24" s="66">
        <v>0</v>
      </c>
      <c r="J24" s="66">
        <f t="shared" si="5"/>
        <v>69</v>
      </c>
    </row>
    <row r="25" spans="1:10" ht="15" customHeight="1" x14ac:dyDescent="0.25">
      <c r="A25" s="121" t="s">
        <v>25</v>
      </c>
      <c r="B25" s="122" t="s">
        <v>14</v>
      </c>
      <c r="C25" s="122" t="s">
        <v>22</v>
      </c>
      <c r="D25" s="55" t="s">
        <v>1</v>
      </c>
      <c r="E25" s="60">
        <f t="shared" ref="E25:F25" si="8">E26+E27+E28+E30</f>
        <v>138</v>
      </c>
      <c r="F25" s="60">
        <f t="shared" si="8"/>
        <v>225.6</v>
      </c>
      <c r="G25" s="66">
        <f t="shared" ref="G25:I25" si="9">G26+G27+G28+G30</f>
        <v>193.1</v>
      </c>
      <c r="H25" s="66">
        <f t="shared" si="9"/>
        <v>140.9</v>
      </c>
      <c r="I25" s="66">
        <f t="shared" si="9"/>
        <v>142.80000000000001</v>
      </c>
      <c r="J25" s="66">
        <f t="shared" si="5"/>
        <v>840.40000000000009</v>
      </c>
    </row>
    <row r="26" spans="1:10" ht="31.15" hidden="1" x14ac:dyDescent="0.3">
      <c r="A26" s="121"/>
      <c r="B26" s="122"/>
      <c r="C26" s="122"/>
      <c r="D26" s="55" t="s">
        <v>8</v>
      </c>
      <c r="E26" s="60"/>
      <c r="F26" s="60"/>
      <c r="G26" s="66"/>
      <c r="H26" s="66"/>
      <c r="I26" s="66"/>
      <c r="J26" s="66">
        <f t="shared" si="5"/>
        <v>0</v>
      </c>
    </row>
    <row r="27" spans="1:10" ht="15.6" hidden="1" x14ac:dyDescent="0.3">
      <c r="A27" s="121"/>
      <c r="B27" s="122"/>
      <c r="C27" s="122"/>
      <c r="D27" s="55" t="s">
        <v>7</v>
      </c>
      <c r="E27" s="60"/>
      <c r="F27" s="60"/>
      <c r="G27" s="66"/>
      <c r="H27" s="66"/>
      <c r="I27" s="66"/>
      <c r="J27" s="66">
        <f t="shared" si="5"/>
        <v>0</v>
      </c>
    </row>
    <row r="28" spans="1:10" ht="46.9" hidden="1" x14ac:dyDescent="0.3">
      <c r="A28" s="121"/>
      <c r="B28" s="122"/>
      <c r="C28" s="122"/>
      <c r="D28" s="55" t="s">
        <v>6</v>
      </c>
      <c r="E28" s="60"/>
      <c r="F28" s="60"/>
      <c r="G28" s="66"/>
      <c r="H28" s="66"/>
      <c r="I28" s="66"/>
      <c r="J28" s="66">
        <f t="shared" si="5"/>
        <v>0</v>
      </c>
    </row>
    <row r="29" spans="1:10" ht="31.15" hidden="1" x14ac:dyDescent="0.3">
      <c r="A29" s="121"/>
      <c r="B29" s="122"/>
      <c r="C29" s="122"/>
      <c r="D29" s="55" t="s">
        <v>8</v>
      </c>
      <c r="E29" s="60"/>
      <c r="F29" s="60"/>
      <c r="G29" s="66"/>
      <c r="H29" s="66"/>
      <c r="I29" s="66"/>
      <c r="J29" s="66">
        <f t="shared" si="5"/>
        <v>0</v>
      </c>
    </row>
    <row r="30" spans="1:10" ht="63" x14ac:dyDescent="0.25">
      <c r="A30" s="121"/>
      <c r="B30" s="122"/>
      <c r="C30" s="122"/>
      <c r="D30" s="55" t="s">
        <v>95</v>
      </c>
      <c r="E30" s="60">
        <v>138</v>
      </c>
      <c r="F30" s="60">
        <v>225.6</v>
      </c>
      <c r="G30" s="66">
        <f>'Приложение 3'!G11</f>
        <v>193.1</v>
      </c>
      <c r="H30" s="66">
        <v>140.9</v>
      </c>
      <c r="I30" s="66">
        <v>142.80000000000001</v>
      </c>
      <c r="J30" s="66">
        <f>SUM(E30:I30)</f>
        <v>840.40000000000009</v>
      </c>
    </row>
    <row r="31" spans="1:10" x14ac:dyDescent="0.25">
      <c r="A31" s="121" t="s">
        <v>26</v>
      </c>
      <c r="B31" s="122" t="s">
        <v>14</v>
      </c>
      <c r="C31" s="122" t="s">
        <v>31</v>
      </c>
      <c r="D31" s="55" t="s">
        <v>1</v>
      </c>
      <c r="E31" s="60">
        <f t="shared" ref="E31:F31" si="10">E32+E33+E34+E35</f>
        <v>22.5</v>
      </c>
      <c r="F31" s="60">
        <f t="shared" si="10"/>
        <v>0</v>
      </c>
      <c r="G31" s="66">
        <f t="shared" ref="G31:I31" si="11">G32+G33+G34+G35</f>
        <v>60</v>
      </c>
      <c r="H31" s="66">
        <f t="shared" si="11"/>
        <v>0</v>
      </c>
      <c r="I31" s="66">
        <f t="shared" si="11"/>
        <v>0</v>
      </c>
      <c r="J31" s="66">
        <f t="shared" si="5"/>
        <v>82.5</v>
      </c>
    </row>
    <row r="32" spans="1:10" ht="31.15" hidden="1" x14ac:dyDescent="0.3">
      <c r="A32" s="121"/>
      <c r="B32" s="122"/>
      <c r="C32" s="122"/>
      <c r="D32" s="55" t="s">
        <v>8</v>
      </c>
      <c r="E32" s="60"/>
      <c r="F32" s="60"/>
      <c r="G32" s="66"/>
      <c r="H32" s="66"/>
      <c r="I32" s="66"/>
      <c r="J32" s="66">
        <f t="shared" si="5"/>
        <v>0</v>
      </c>
    </row>
    <row r="33" spans="1:10" ht="14.45" customHeight="1" x14ac:dyDescent="0.25">
      <c r="A33" s="121"/>
      <c r="B33" s="122"/>
      <c r="C33" s="122"/>
      <c r="D33" s="55" t="s">
        <v>7</v>
      </c>
      <c r="E33" s="60"/>
      <c r="F33" s="60"/>
      <c r="G33" s="66">
        <v>30</v>
      </c>
      <c r="H33" s="66"/>
      <c r="I33" s="66"/>
      <c r="J33" s="66">
        <f t="shared" si="5"/>
        <v>30</v>
      </c>
    </row>
    <row r="34" spans="1:10" ht="46.9" hidden="1" x14ac:dyDescent="0.3">
      <c r="A34" s="121"/>
      <c r="B34" s="122"/>
      <c r="C34" s="122"/>
      <c r="D34" s="55" t="s">
        <v>6</v>
      </c>
      <c r="E34" s="60"/>
      <c r="F34" s="60"/>
      <c r="G34" s="66"/>
      <c r="H34" s="66"/>
      <c r="I34" s="66"/>
      <c r="J34" s="66">
        <f t="shared" si="5"/>
        <v>0</v>
      </c>
    </row>
    <row r="35" spans="1:10" ht="60.75" customHeight="1" x14ac:dyDescent="0.25">
      <c r="A35" s="121"/>
      <c r="B35" s="122"/>
      <c r="C35" s="122"/>
      <c r="D35" s="55" t="s">
        <v>95</v>
      </c>
      <c r="E35" s="60">
        <v>22.5</v>
      </c>
      <c r="F35" s="60">
        <v>0</v>
      </c>
      <c r="G35" s="66">
        <f>'Приложение 3'!G12</f>
        <v>30</v>
      </c>
      <c r="H35" s="66">
        <v>0</v>
      </c>
      <c r="I35" s="66">
        <v>0</v>
      </c>
      <c r="J35" s="66">
        <f t="shared" si="5"/>
        <v>52.5</v>
      </c>
    </row>
    <row r="36" spans="1:10" ht="15.6" hidden="1" x14ac:dyDescent="0.3">
      <c r="A36" s="121" t="s">
        <v>27</v>
      </c>
      <c r="B36" s="122" t="s">
        <v>14</v>
      </c>
      <c r="C36" s="122" t="s">
        <v>16</v>
      </c>
      <c r="D36" s="55" t="s">
        <v>1</v>
      </c>
      <c r="E36" s="60">
        <f t="shared" ref="E36:F36" si="12">E37+E38+E39+E40</f>
        <v>0</v>
      </c>
      <c r="F36" s="60">
        <f t="shared" si="12"/>
        <v>0</v>
      </c>
      <c r="G36" s="66"/>
      <c r="H36" s="66"/>
      <c r="I36" s="66"/>
      <c r="J36" s="66">
        <f t="shared" si="5"/>
        <v>0</v>
      </c>
    </row>
    <row r="37" spans="1:10" ht="31.15" hidden="1" x14ac:dyDescent="0.3">
      <c r="A37" s="121"/>
      <c r="B37" s="122"/>
      <c r="C37" s="122"/>
      <c r="D37" s="55" t="s">
        <v>8</v>
      </c>
      <c r="E37" s="60"/>
      <c r="F37" s="60"/>
      <c r="G37" s="66"/>
      <c r="H37" s="66"/>
      <c r="I37" s="66"/>
      <c r="J37" s="66">
        <f t="shared" si="5"/>
        <v>0</v>
      </c>
    </row>
    <row r="38" spans="1:10" ht="15.6" hidden="1" x14ac:dyDescent="0.3">
      <c r="A38" s="121"/>
      <c r="B38" s="122"/>
      <c r="C38" s="122"/>
      <c r="D38" s="55" t="s">
        <v>7</v>
      </c>
      <c r="E38" s="60"/>
      <c r="F38" s="60"/>
      <c r="G38" s="66"/>
      <c r="H38" s="66"/>
      <c r="I38" s="66"/>
      <c r="J38" s="66">
        <f t="shared" si="5"/>
        <v>0</v>
      </c>
    </row>
    <row r="39" spans="1:10" ht="46.9" hidden="1" x14ac:dyDescent="0.3">
      <c r="A39" s="121"/>
      <c r="B39" s="122"/>
      <c r="C39" s="122"/>
      <c r="D39" s="55" t="s">
        <v>6</v>
      </c>
      <c r="E39" s="60"/>
      <c r="F39" s="60"/>
      <c r="G39" s="66"/>
      <c r="H39" s="66"/>
      <c r="I39" s="66"/>
      <c r="J39" s="66">
        <f t="shared" si="5"/>
        <v>0</v>
      </c>
    </row>
    <row r="40" spans="1:10" ht="62.45" hidden="1" x14ac:dyDescent="0.3">
      <c r="A40" s="121"/>
      <c r="B40" s="122"/>
      <c r="C40" s="122"/>
      <c r="D40" s="55" t="s">
        <v>95</v>
      </c>
      <c r="E40" s="60">
        <f>'Приложение 3'!E13</f>
        <v>0</v>
      </c>
      <c r="F40" s="60">
        <f>'Приложение 3'!F13</f>
        <v>0</v>
      </c>
      <c r="G40" s="66"/>
      <c r="H40" s="66"/>
      <c r="I40" s="66"/>
      <c r="J40" s="66">
        <f t="shared" si="5"/>
        <v>0</v>
      </c>
    </row>
    <row r="41" spans="1:10" ht="15.6" hidden="1" x14ac:dyDescent="0.3">
      <c r="A41" s="121" t="s">
        <v>28</v>
      </c>
      <c r="B41" s="122" t="s">
        <v>14</v>
      </c>
      <c r="C41" s="122" t="s">
        <v>17</v>
      </c>
      <c r="D41" s="55" t="s">
        <v>1</v>
      </c>
      <c r="E41" s="60">
        <f t="shared" ref="E41:F41" si="13">E42+E44+E45+E46</f>
        <v>0</v>
      </c>
      <c r="F41" s="60">
        <f t="shared" si="13"/>
        <v>0</v>
      </c>
      <c r="G41" s="66"/>
      <c r="H41" s="66"/>
      <c r="I41" s="66"/>
      <c r="J41" s="66">
        <f t="shared" si="5"/>
        <v>0</v>
      </c>
    </row>
    <row r="42" spans="1:10" ht="31.15" hidden="1" x14ac:dyDescent="0.3">
      <c r="A42" s="121"/>
      <c r="B42" s="122"/>
      <c r="C42" s="122"/>
      <c r="D42" s="55" t="s">
        <v>8</v>
      </c>
      <c r="E42" s="60"/>
      <c r="F42" s="60"/>
      <c r="G42" s="66"/>
      <c r="H42" s="66"/>
      <c r="I42" s="66"/>
      <c r="J42" s="66">
        <f t="shared" si="5"/>
        <v>0</v>
      </c>
    </row>
    <row r="43" spans="1:10" ht="31.15" hidden="1" x14ac:dyDescent="0.3">
      <c r="A43" s="121"/>
      <c r="B43" s="122"/>
      <c r="C43" s="122"/>
      <c r="D43" s="55" t="s">
        <v>8</v>
      </c>
      <c r="E43" s="60"/>
      <c r="F43" s="60"/>
      <c r="G43" s="66"/>
      <c r="H43" s="66"/>
      <c r="I43" s="66"/>
      <c r="J43" s="66">
        <f t="shared" si="5"/>
        <v>0</v>
      </c>
    </row>
    <row r="44" spans="1:10" ht="15.6" hidden="1" x14ac:dyDescent="0.3">
      <c r="A44" s="121"/>
      <c r="B44" s="122"/>
      <c r="C44" s="122"/>
      <c r="D44" s="55" t="s">
        <v>7</v>
      </c>
      <c r="E44" s="60"/>
      <c r="F44" s="60"/>
      <c r="G44" s="66"/>
      <c r="H44" s="66"/>
      <c r="I44" s="66"/>
      <c r="J44" s="66">
        <f t="shared" si="5"/>
        <v>0</v>
      </c>
    </row>
    <row r="45" spans="1:10" ht="46.9" hidden="1" x14ac:dyDescent="0.3">
      <c r="A45" s="121"/>
      <c r="B45" s="122"/>
      <c r="C45" s="122"/>
      <c r="D45" s="55" t="s">
        <v>6</v>
      </c>
      <c r="E45" s="60"/>
      <c r="F45" s="60"/>
      <c r="G45" s="66"/>
      <c r="H45" s="66"/>
      <c r="I45" s="66"/>
      <c r="J45" s="66">
        <f t="shared" si="5"/>
        <v>0</v>
      </c>
    </row>
    <row r="46" spans="1:10" ht="62.45" hidden="1" x14ac:dyDescent="0.3">
      <c r="A46" s="121"/>
      <c r="B46" s="122"/>
      <c r="C46" s="122"/>
      <c r="D46" s="55" t="s">
        <v>95</v>
      </c>
      <c r="E46" s="60"/>
      <c r="F46" s="60"/>
      <c r="G46" s="66"/>
      <c r="H46" s="66"/>
      <c r="I46" s="66"/>
      <c r="J46" s="66">
        <f t="shared" si="5"/>
        <v>0</v>
      </c>
    </row>
    <row r="47" spans="1:10" ht="14.25" customHeight="1" x14ac:dyDescent="0.25">
      <c r="A47" s="121" t="s">
        <v>27</v>
      </c>
      <c r="B47" s="122" t="s">
        <v>14</v>
      </c>
      <c r="C47" s="122" t="s">
        <v>94</v>
      </c>
      <c r="D47" s="55" t="s">
        <v>1</v>
      </c>
      <c r="E47" s="60">
        <f t="shared" ref="E47:F47" si="14">E48+E49+E50+E51</f>
        <v>167.6</v>
      </c>
      <c r="F47" s="60">
        <f t="shared" si="14"/>
        <v>193.7</v>
      </c>
      <c r="G47" s="66">
        <f t="shared" ref="G47:I47" si="15">G48+G49+G50+G51</f>
        <v>172.6</v>
      </c>
      <c r="H47" s="66">
        <f t="shared" si="15"/>
        <v>172.7</v>
      </c>
      <c r="I47" s="66">
        <f t="shared" si="15"/>
        <v>172.7</v>
      </c>
      <c r="J47" s="66">
        <f t="shared" si="5"/>
        <v>879.3</v>
      </c>
    </row>
    <row r="48" spans="1:10" ht="31.15" hidden="1" x14ac:dyDescent="0.3">
      <c r="A48" s="121"/>
      <c r="B48" s="122"/>
      <c r="C48" s="122"/>
      <c r="D48" s="55" t="s">
        <v>8</v>
      </c>
      <c r="E48" s="60"/>
      <c r="F48" s="60"/>
      <c r="G48" s="66"/>
      <c r="H48" s="66"/>
      <c r="I48" s="66"/>
      <c r="J48" s="66">
        <f t="shared" si="5"/>
        <v>0</v>
      </c>
    </row>
    <row r="49" spans="1:10" ht="15.6" hidden="1" x14ac:dyDescent="0.3">
      <c r="A49" s="121"/>
      <c r="B49" s="122"/>
      <c r="C49" s="122"/>
      <c r="D49" s="55" t="s">
        <v>7</v>
      </c>
      <c r="E49" s="60"/>
      <c r="F49" s="60"/>
      <c r="G49" s="66"/>
      <c r="H49" s="66"/>
      <c r="I49" s="66"/>
      <c r="J49" s="66">
        <f t="shared" si="5"/>
        <v>0</v>
      </c>
    </row>
    <row r="50" spans="1:10" ht="46.9" hidden="1" x14ac:dyDescent="0.3">
      <c r="A50" s="121"/>
      <c r="B50" s="122"/>
      <c r="C50" s="122"/>
      <c r="D50" s="55" t="s">
        <v>6</v>
      </c>
      <c r="E50" s="60"/>
      <c r="F50" s="60"/>
      <c r="G50" s="66"/>
      <c r="H50" s="66"/>
      <c r="I50" s="66"/>
      <c r="J50" s="66">
        <f t="shared" si="5"/>
        <v>0</v>
      </c>
    </row>
    <row r="51" spans="1:10" ht="62.25" customHeight="1" x14ac:dyDescent="0.25">
      <c r="A51" s="121"/>
      <c r="B51" s="122"/>
      <c r="C51" s="122"/>
      <c r="D51" s="55" t="s">
        <v>95</v>
      </c>
      <c r="E51" s="60">
        <v>167.6</v>
      </c>
      <c r="F51" s="60">
        <v>193.7</v>
      </c>
      <c r="G51" s="66">
        <f>'Приложение 3'!G15</f>
        <v>172.6</v>
      </c>
      <c r="H51" s="66">
        <v>172.7</v>
      </c>
      <c r="I51" s="66">
        <v>172.7</v>
      </c>
      <c r="J51" s="66">
        <f t="shared" si="5"/>
        <v>879.3</v>
      </c>
    </row>
    <row r="52" spans="1:10" ht="15.6" hidden="1" x14ac:dyDescent="0.3">
      <c r="A52" s="121" t="s">
        <v>30</v>
      </c>
      <c r="B52" s="122" t="s">
        <v>14</v>
      </c>
      <c r="C52" s="122" t="s">
        <v>18</v>
      </c>
      <c r="D52" s="55" t="s">
        <v>1</v>
      </c>
      <c r="E52" s="60">
        <f t="shared" ref="E52:F52" si="16">E53+E54+E55+E56</f>
        <v>0</v>
      </c>
      <c r="F52" s="60">
        <f t="shared" si="16"/>
        <v>0</v>
      </c>
      <c r="G52" s="66"/>
      <c r="H52" s="66"/>
      <c r="I52" s="66"/>
      <c r="J52" s="60">
        <f t="shared" ref="J52:J61" si="17">SUM(E52:F52)</f>
        <v>0</v>
      </c>
    </row>
    <row r="53" spans="1:10" ht="31.15" hidden="1" x14ac:dyDescent="0.3">
      <c r="A53" s="121"/>
      <c r="B53" s="122"/>
      <c r="C53" s="122"/>
      <c r="D53" s="55" t="s">
        <v>8</v>
      </c>
      <c r="E53" s="60"/>
      <c r="F53" s="60"/>
      <c r="G53" s="66"/>
      <c r="H53" s="66"/>
      <c r="I53" s="66"/>
      <c r="J53" s="60">
        <f t="shared" si="17"/>
        <v>0</v>
      </c>
    </row>
    <row r="54" spans="1:10" ht="15.6" hidden="1" x14ac:dyDescent="0.3">
      <c r="A54" s="121"/>
      <c r="B54" s="122"/>
      <c r="C54" s="122"/>
      <c r="D54" s="55" t="s">
        <v>7</v>
      </c>
      <c r="E54" s="60"/>
      <c r="F54" s="60"/>
      <c r="G54" s="66"/>
      <c r="H54" s="66"/>
      <c r="I54" s="66"/>
      <c r="J54" s="60">
        <f t="shared" si="17"/>
        <v>0</v>
      </c>
    </row>
    <row r="55" spans="1:10" ht="46.9" hidden="1" x14ac:dyDescent="0.3">
      <c r="A55" s="121"/>
      <c r="B55" s="122"/>
      <c r="C55" s="122"/>
      <c r="D55" s="55" t="s">
        <v>6</v>
      </c>
      <c r="E55" s="60"/>
      <c r="F55" s="60"/>
      <c r="G55" s="66"/>
      <c r="H55" s="66"/>
      <c r="I55" s="66"/>
      <c r="J55" s="60">
        <f t="shared" si="17"/>
        <v>0</v>
      </c>
    </row>
    <row r="56" spans="1:10" ht="62.45" hidden="1" x14ac:dyDescent="0.3">
      <c r="A56" s="121"/>
      <c r="B56" s="122"/>
      <c r="C56" s="122"/>
      <c r="D56" s="55" t="s">
        <v>95</v>
      </c>
      <c r="E56" s="60">
        <f>'Приложение 3'!E16</f>
        <v>0</v>
      </c>
      <c r="F56" s="60">
        <f>'Приложение 3'!F16</f>
        <v>0</v>
      </c>
      <c r="G56" s="66"/>
      <c r="H56" s="66"/>
      <c r="I56" s="66"/>
      <c r="J56" s="60">
        <f t="shared" si="17"/>
        <v>0</v>
      </c>
    </row>
    <row r="57" spans="1:10" ht="15" customHeight="1" x14ac:dyDescent="0.25">
      <c r="A57" s="121" t="s">
        <v>28</v>
      </c>
      <c r="B57" s="122" t="s">
        <v>14</v>
      </c>
      <c r="C57" s="122" t="s">
        <v>19</v>
      </c>
      <c r="D57" s="55" t="s">
        <v>1</v>
      </c>
      <c r="E57" s="60">
        <f t="shared" ref="E57:F57" si="18">E58+E59+E60+E61</f>
        <v>82.6</v>
      </c>
      <c r="F57" s="60">
        <f t="shared" si="18"/>
        <v>95.8</v>
      </c>
      <c r="G57" s="66">
        <f t="shared" ref="G57:I57" si="19">G58+G59+G60+G61</f>
        <v>101.151</v>
      </c>
      <c r="H57" s="66">
        <f t="shared" si="19"/>
        <v>98</v>
      </c>
      <c r="I57" s="66">
        <f t="shared" si="19"/>
        <v>98</v>
      </c>
      <c r="J57" s="60">
        <f t="shared" si="17"/>
        <v>178.39999999999998</v>
      </c>
    </row>
    <row r="58" spans="1:10" ht="31.15" hidden="1" x14ac:dyDescent="0.3">
      <c r="A58" s="121"/>
      <c r="B58" s="122"/>
      <c r="C58" s="122"/>
      <c r="D58" s="55" t="s">
        <v>8</v>
      </c>
      <c r="E58" s="60"/>
      <c r="F58" s="60"/>
      <c r="G58" s="66"/>
      <c r="H58" s="66"/>
      <c r="I58" s="66"/>
      <c r="J58" s="60">
        <f t="shared" si="17"/>
        <v>0</v>
      </c>
    </row>
    <row r="59" spans="1:10" ht="15.6" hidden="1" x14ac:dyDescent="0.3">
      <c r="A59" s="121"/>
      <c r="B59" s="122"/>
      <c r="C59" s="122"/>
      <c r="D59" s="55" t="s">
        <v>7</v>
      </c>
      <c r="E59" s="60"/>
      <c r="F59" s="60"/>
      <c r="G59" s="66"/>
      <c r="H59" s="66"/>
      <c r="I59" s="66"/>
      <c r="J59" s="60">
        <f t="shared" si="17"/>
        <v>0</v>
      </c>
    </row>
    <row r="60" spans="1:10" ht="46.9" hidden="1" x14ac:dyDescent="0.3">
      <c r="A60" s="121"/>
      <c r="B60" s="122"/>
      <c r="C60" s="122"/>
      <c r="D60" s="55" t="s">
        <v>6</v>
      </c>
      <c r="E60" s="60"/>
      <c r="F60" s="60"/>
      <c r="G60" s="66"/>
      <c r="H60" s="66"/>
      <c r="I60" s="66"/>
      <c r="J60" s="60">
        <f t="shared" si="17"/>
        <v>0</v>
      </c>
    </row>
    <row r="61" spans="1:10" ht="63" x14ac:dyDescent="0.25">
      <c r="A61" s="121"/>
      <c r="B61" s="122"/>
      <c r="C61" s="122"/>
      <c r="D61" s="55" t="s">
        <v>95</v>
      </c>
      <c r="E61" s="60">
        <v>82.6</v>
      </c>
      <c r="F61" s="60">
        <v>95.8</v>
      </c>
      <c r="G61" s="66">
        <f>'Приложение 3'!G17</f>
        <v>101.151</v>
      </c>
      <c r="H61" s="66">
        <v>98</v>
      </c>
      <c r="I61" s="66">
        <v>98</v>
      </c>
      <c r="J61" s="60">
        <f t="shared" si="17"/>
        <v>178.39999999999998</v>
      </c>
    </row>
    <row r="62" spans="1:10" x14ac:dyDescent="0.25">
      <c r="A62" s="124" t="s">
        <v>29</v>
      </c>
      <c r="B62" s="127" t="s">
        <v>14</v>
      </c>
      <c r="C62" s="122" t="s">
        <v>20</v>
      </c>
      <c r="D62" s="55" t="s">
        <v>1</v>
      </c>
      <c r="E62" s="60">
        <f t="shared" ref="E62:I62" si="20">E63</f>
        <v>0</v>
      </c>
      <c r="F62" s="60">
        <f t="shared" si="20"/>
        <v>0</v>
      </c>
      <c r="G62" s="66">
        <f t="shared" si="20"/>
        <v>1</v>
      </c>
      <c r="H62" s="66">
        <f t="shared" si="20"/>
        <v>1</v>
      </c>
      <c r="I62" s="66">
        <f t="shared" si="20"/>
        <v>1</v>
      </c>
      <c r="J62" s="66">
        <f>SUM(E62:I62)</f>
        <v>3</v>
      </c>
    </row>
    <row r="63" spans="1:10" x14ac:dyDescent="0.25">
      <c r="A63" s="125"/>
      <c r="B63" s="128"/>
      <c r="C63" s="122"/>
      <c r="D63" s="118" t="s">
        <v>95</v>
      </c>
      <c r="E63" s="115">
        <v>0</v>
      </c>
      <c r="F63" s="115">
        <v>0</v>
      </c>
      <c r="G63" s="115">
        <f>'Приложение 3'!G18</f>
        <v>1</v>
      </c>
      <c r="H63" s="115">
        <f>'Приложение 3'!H18</f>
        <v>1</v>
      </c>
      <c r="I63" s="115">
        <f>'Приложение 3'!I18</f>
        <v>1</v>
      </c>
      <c r="J63" s="115">
        <f>SUM(E63:I63)</f>
        <v>3</v>
      </c>
    </row>
    <row r="64" spans="1:10" x14ac:dyDescent="0.25">
      <c r="A64" s="125"/>
      <c r="B64" s="128"/>
      <c r="C64" s="122"/>
      <c r="D64" s="119"/>
      <c r="E64" s="116"/>
      <c r="F64" s="116"/>
      <c r="G64" s="116"/>
      <c r="H64" s="116"/>
      <c r="I64" s="116"/>
      <c r="J64" s="116"/>
    </row>
    <row r="65" spans="1:12" x14ac:dyDescent="0.25">
      <c r="A65" s="125"/>
      <c r="B65" s="128"/>
      <c r="C65" s="122"/>
      <c r="D65" s="119"/>
      <c r="E65" s="116"/>
      <c r="F65" s="116"/>
      <c r="G65" s="116"/>
      <c r="H65" s="116"/>
      <c r="I65" s="116"/>
      <c r="J65" s="116"/>
    </row>
    <row r="66" spans="1:12" x14ac:dyDescent="0.25">
      <c r="A66" s="126"/>
      <c r="B66" s="129"/>
      <c r="C66" s="122"/>
      <c r="D66" s="120"/>
      <c r="E66" s="117"/>
      <c r="F66" s="117"/>
      <c r="G66" s="117"/>
      <c r="H66" s="117"/>
      <c r="I66" s="117"/>
      <c r="J66" s="117"/>
    </row>
    <row r="67" spans="1:12" ht="15" customHeight="1" x14ac:dyDescent="0.25">
      <c r="A67" s="121" t="s">
        <v>30</v>
      </c>
      <c r="B67" s="122" t="s">
        <v>14</v>
      </c>
      <c r="C67" s="122" t="s">
        <v>116</v>
      </c>
      <c r="D67" s="55" t="s">
        <v>1</v>
      </c>
      <c r="E67" s="60">
        <f t="shared" ref="E67:I67" si="21">SUM(E68:E71)</f>
        <v>0</v>
      </c>
      <c r="F67" s="84">
        <f t="shared" si="21"/>
        <v>0</v>
      </c>
      <c r="G67" s="84">
        <f t="shared" si="21"/>
        <v>25.4</v>
      </c>
      <c r="H67" s="84">
        <f t="shared" si="21"/>
        <v>0</v>
      </c>
      <c r="I67" s="84">
        <f t="shared" si="21"/>
        <v>0</v>
      </c>
      <c r="J67" s="60">
        <f>SUM(E67:I67)</f>
        <v>25.4</v>
      </c>
      <c r="K67" s="56"/>
      <c r="L67" s="57"/>
    </row>
    <row r="68" spans="1:12" ht="31.15" hidden="1" x14ac:dyDescent="0.3">
      <c r="A68" s="123"/>
      <c r="B68" s="122"/>
      <c r="C68" s="122"/>
      <c r="D68" s="55" t="s">
        <v>8</v>
      </c>
      <c r="E68" s="60"/>
      <c r="F68" s="60"/>
      <c r="G68" s="66"/>
      <c r="H68" s="66"/>
      <c r="I68" s="66"/>
      <c r="J68" s="84">
        <f t="shared" ref="J68:J71" si="22">SUM(E68:I68)</f>
        <v>0</v>
      </c>
    </row>
    <row r="69" spans="1:12" ht="15.6" hidden="1" x14ac:dyDescent="0.3">
      <c r="A69" s="123"/>
      <c r="B69" s="122"/>
      <c r="C69" s="122"/>
      <c r="D69" s="55" t="s">
        <v>7</v>
      </c>
      <c r="E69" s="60"/>
      <c r="F69" s="60"/>
      <c r="G69" s="66"/>
      <c r="H69" s="66"/>
      <c r="I69" s="66"/>
      <c r="J69" s="84">
        <f t="shared" si="22"/>
        <v>0</v>
      </c>
    </row>
    <row r="70" spans="1:12" ht="46.9" hidden="1" x14ac:dyDescent="0.3">
      <c r="A70" s="123"/>
      <c r="B70" s="122"/>
      <c r="C70" s="122"/>
      <c r="D70" s="55" t="s">
        <v>6</v>
      </c>
      <c r="E70" s="60"/>
      <c r="F70" s="60"/>
      <c r="G70" s="66"/>
      <c r="H70" s="66"/>
      <c r="I70" s="66"/>
      <c r="J70" s="84">
        <f t="shared" si="22"/>
        <v>0</v>
      </c>
    </row>
    <row r="71" spans="1:12" ht="63" x14ac:dyDescent="0.25">
      <c r="A71" s="121"/>
      <c r="B71" s="122"/>
      <c r="C71" s="122"/>
      <c r="D71" s="55" t="s">
        <v>95</v>
      </c>
      <c r="E71" s="60">
        <v>0</v>
      </c>
      <c r="F71" s="94">
        <v>0</v>
      </c>
      <c r="G71" s="94">
        <f>'Приложение 3'!G19</f>
        <v>25.4</v>
      </c>
      <c r="H71" s="94">
        <v>0</v>
      </c>
      <c r="I71" s="94">
        <v>0</v>
      </c>
      <c r="J71" s="84">
        <f t="shared" si="22"/>
        <v>25.4</v>
      </c>
    </row>
    <row r="72" spans="1:12" x14ac:dyDescent="0.25">
      <c r="A72" s="58"/>
      <c r="B72" s="59"/>
      <c r="C72" s="59"/>
      <c r="D72" s="59"/>
      <c r="E72" s="59"/>
      <c r="F72" s="59"/>
      <c r="G72" s="59"/>
      <c r="H72" s="59"/>
      <c r="I72" s="59"/>
      <c r="J72" s="59"/>
    </row>
  </sheetData>
  <mergeCells count="60">
    <mergeCell ref="B15:B19"/>
    <mergeCell ref="C31:C35"/>
    <mergeCell ref="A31:A35"/>
    <mergeCell ref="D13:D14"/>
    <mergeCell ref="K14:K15"/>
    <mergeCell ref="E13:E14"/>
    <mergeCell ref="F13:F14"/>
    <mergeCell ref="B20:B24"/>
    <mergeCell ref="A41:A46"/>
    <mergeCell ref="B41:B46"/>
    <mergeCell ref="C41:C46"/>
    <mergeCell ref="A9:A14"/>
    <mergeCell ref="B9:B14"/>
    <mergeCell ref="C36:C40"/>
    <mergeCell ref="A25:A30"/>
    <mergeCell ref="B36:B40"/>
    <mergeCell ref="B31:B35"/>
    <mergeCell ref="B25:B30"/>
    <mergeCell ref="A36:A40"/>
    <mergeCell ref="C25:C30"/>
    <mergeCell ref="C15:C19"/>
    <mergeCell ref="C20:C24"/>
    <mergeCell ref="A20:A24"/>
    <mergeCell ref="A15:A19"/>
    <mergeCell ref="E1:J1"/>
    <mergeCell ref="E2:J2"/>
    <mergeCell ref="A4:J4"/>
    <mergeCell ref="A5:J5"/>
    <mergeCell ref="C9:C14"/>
    <mergeCell ref="I13:I14"/>
    <mergeCell ref="H13:H14"/>
    <mergeCell ref="G13:G14"/>
    <mergeCell ref="A7:A8"/>
    <mergeCell ref="B7:B8"/>
    <mergeCell ref="D7:D8"/>
    <mergeCell ref="E7:J7"/>
    <mergeCell ref="C7:C8"/>
    <mergeCell ref="J13:J14"/>
    <mergeCell ref="A47:A51"/>
    <mergeCell ref="B47:B51"/>
    <mergeCell ref="C47:C51"/>
    <mergeCell ref="A52:A56"/>
    <mergeCell ref="B52:B56"/>
    <mergeCell ref="C52:C56"/>
    <mergeCell ref="A57:A61"/>
    <mergeCell ref="B57:B61"/>
    <mergeCell ref="C57:C61"/>
    <mergeCell ref="A67:A71"/>
    <mergeCell ref="B67:B71"/>
    <mergeCell ref="C67:C71"/>
    <mergeCell ref="A62:A66"/>
    <mergeCell ref="B62:B66"/>
    <mergeCell ref="C62:C66"/>
    <mergeCell ref="H63:H66"/>
    <mergeCell ref="I63:I66"/>
    <mergeCell ref="J63:J66"/>
    <mergeCell ref="D63:D66"/>
    <mergeCell ref="G63:G66"/>
    <mergeCell ref="E63:E66"/>
    <mergeCell ref="F63:F66"/>
  </mergeCells>
  <phoneticPr fontId="4" type="noConversion"/>
  <pageMargins left="0.70866141732283472" right="0.70866141732283472" top="0.55118110236220474" bottom="0" header="0.31496062992125984" footer="0.31496062992125984"/>
  <pageSetup paperSize="9" scale="55" fitToHeight="15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3'!Область_печати</vt:lpstr>
      <vt:lpstr>'Приложение 4'!Область_печати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2022-06-24T11:03:06Z</cp:lastPrinted>
  <dcterms:created xsi:type="dcterms:W3CDTF">2013-09-21T13:32:11Z</dcterms:created>
  <dcterms:modified xsi:type="dcterms:W3CDTF">2022-09-19T05:24:08Z</dcterms:modified>
</cp:coreProperties>
</file>